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359CD18C-B04E-4702-B391-E32E85B6881A}" xr6:coauthVersionLast="45" xr6:coauthVersionMax="45" xr10:uidLastSave="{00000000-0000-0000-0000-000000000000}"/>
  <bookViews>
    <workbookView xWindow="-120" yWindow="-120" windowWidth="20730" windowHeight="11160" activeTab="22" xr2:uid="{00000000-000D-0000-FFFF-FFFF00000000}"/>
  </bookViews>
  <sheets>
    <sheet name="CSS Pgm 1" sheetId="1" r:id="rId1"/>
    <sheet name="CSS Pgm 2" sheetId="7" r:id="rId2"/>
    <sheet name="CSS Pgm 3" sheetId="15" r:id="rId3"/>
    <sheet name="CSS Pgm 4" sheetId="16" r:id="rId4"/>
    <sheet name="CSS Pgm 5" sheetId="17" r:id="rId5"/>
    <sheet name="CSS Pgm 6" sheetId="18" r:id="rId6"/>
    <sheet name="CSS Pgm 7" sheetId="19" r:id="rId7"/>
    <sheet name="CSS Pgm 8" sheetId="20" r:id="rId8"/>
    <sheet name="CSS Pgm 9" sheetId="21" r:id="rId9"/>
    <sheet name="CSS Pgm 10" sheetId="22" r:id="rId10"/>
    <sheet name="CSS Pgm 11" sheetId="23" r:id="rId11"/>
    <sheet name="CSS Pgm 12" sheetId="24" r:id="rId12"/>
    <sheet name="CSS Pgm 13" sheetId="25" r:id="rId13"/>
    <sheet name="CSS Pgm 14" sheetId="26" r:id="rId14"/>
    <sheet name="CSS Pgm 15" sheetId="27" r:id="rId15"/>
    <sheet name="CSS Pgm Summary" sheetId="5" r:id="rId16"/>
    <sheet name="CSS Summary" sheetId="6" r:id="rId17"/>
    <sheet name="WET Planning" sheetId="8" r:id="rId18"/>
    <sheet name="CPP" sheetId="13" r:id="rId19"/>
    <sheet name="County Summary" sheetId="12" r:id="rId20"/>
    <sheet name="Unspent" sheetId="10" r:id="rId21"/>
    <sheet name="CSS 1 Time" sheetId="9" r:id="rId22"/>
    <sheet name="CSS Crosswalk" sheetId="14" r:id="rId23"/>
  </sheets>
  <definedNames>
    <definedName name="_Pgm1" localSheetId="19">'County Summary'!$D$3</definedName>
    <definedName name="_Pgm1" localSheetId="18">CPP!$D$3</definedName>
    <definedName name="_Pgm1" localSheetId="21">'CSS 1 Time'!$D$3</definedName>
    <definedName name="_Pgm1" localSheetId="22">'CSS Crosswalk'!$D$3</definedName>
    <definedName name="_Pgm1" localSheetId="15">'CSS Pgm Summary'!$D$3</definedName>
    <definedName name="_Pgm1" localSheetId="16">'CSS Summary'!$D$3</definedName>
    <definedName name="_Pgm1" localSheetId="20">Unspent!$D$3</definedName>
    <definedName name="_Pgm1" localSheetId="17">'WET Planning'!$D$3</definedName>
    <definedName name="_Pgm1">'CSS Pgm 1'!$D$3</definedName>
    <definedName name="_pgm10">'CSS Pgm 10'!$D$3</definedName>
    <definedName name="_Pgm11">'CSS Pgm 11'!$D$3</definedName>
    <definedName name="_Pgm12">'CSS Pgm 12'!$D$3</definedName>
    <definedName name="_Pgm13">'CSS Pgm 13'!$D$3</definedName>
    <definedName name="_Pgm14">'CSS Pgm 14'!$D$3</definedName>
    <definedName name="_Pgm15">'CSS Pgm 15'!$D$3</definedName>
    <definedName name="_Pgm2" localSheetId="9">'CSS Pgm 10'!$D$3</definedName>
    <definedName name="_Pgm2" localSheetId="10">'CSS Pgm 11'!$D$3</definedName>
    <definedName name="_Pgm2" localSheetId="11">'CSS Pgm 12'!$D$3</definedName>
    <definedName name="_Pgm2" localSheetId="12">'CSS Pgm 13'!$D$3</definedName>
    <definedName name="_Pgm2" localSheetId="13">'CSS Pgm 14'!$D$3</definedName>
    <definedName name="_Pgm2" localSheetId="14">'CSS Pgm 15'!$D$3</definedName>
    <definedName name="_Pgm2" localSheetId="2">'CSS Pgm 3'!$D$3</definedName>
    <definedName name="_Pgm2" localSheetId="3">'CSS Pgm 4'!$D$3</definedName>
    <definedName name="_Pgm2" localSheetId="4">'CSS Pgm 5'!$D$3</definedName>
    <definedName name="_Pgm2" localSheetId="5">'CSS Pgm 6'!$D$3</definedName>
    <definedName name="_Pgm2" localSheetId="6">'CSS Pgm 7'!$D$3</definedName>
    <definedName name="_Pgm2" localSheetId="7">'CSS Pgm 8'!$D$3</definedName>
    <definedName name="_Pgm2" localSheetId="8">'CSS Pgm 9'!$D$3</definedName>
    <definedName name="_Pgm2">'CSS Pgm 2'!$D$3</definedName>
    <definedName name="_Pgm3">'CSS Pgm 3'!$D$3</definedName>
    <definedName name="_Pgm4">'CSS Pgm 4'!$D$3</definedName>
    <definedName name="_Pgm5">'CSS Pgm 5'!$D$3</definedName>
    <definedName name="_Pgm6">'CSS Pgm 6'!$D$3</definedName>
    <definedName name="_Pgm7">'CSS Pgm 7'!$D$3</definedName>
    <definedName name="_Pgm8">'CSS Pgm 8'!$D$3</definedName>
    <definedName name="_Pgm9">'CSS Pgm 9'!$D$3</definedName>
    <definedName name="CSS_Pgm1">'CSS Pgm 1'!$D$3</definedName>
    <definedName name="_xlnm.Print_Area" localSheetId="19">'County Summary'!$A$1:$O$17</definedName>
    <definedName name="_xlnm.Print_Area" localSheetId="18">CPP!$A$1:$O$11</definedName>
    <definedName name="_xlnm.Print_Area" localSheetId="21">'CSS 1 Time'!$A$1:$H$34</definedName>
    <definedName name="_xlnm.Print_Area" localSheetId="22">'CSS Crosswalk'!$A$1:$L$33</definedName>
    <definedName name="_xlnm.Print_Area" localSheetId="0">'CSS Pgm 1'!$A$1:$O$59</definedName>
    <definedName name="_xlnm.Print_Area" localSheetId="9">'CSS Pgm 10'!$A$1:$O$59</definedName>
    <definedName name="_xlnm.Print_Area" localSheetId="10">'CSS Pgm 11'!$A$1:$O$59</definedName>
    <definedName name="_xlnm.Print_Area" localSheetId="11">'CSS Pgm 12'!$A$1:$O$59</definedName>
    <definedName name="_xlnm.Print_Area" localSheetId="12">'CSS Pgm 13'!$A$1:$O$59</definedName>
    <definedName name="_xlnm.Print_Area" localSheetId="13">'CSS Pgm 14'!$A$1:$O$59</definedName>
    <definedName name="_xlnm.Print_Area" localSheetId="14">'CSS Pgm 15'!$A$1:$O$59</definedName>
    <definedName name="_xlnm.Print_Area" localSheetId="1">'CSS Pgm 2'!$A$1:$O$59</definedName>
    <definedName name="_xlnm.Print_Area" localSheetId="2">'CSS Pgm 3'!$A$1:$O$59</definedName>
    <definedName name="_xlnm.Print_Area" localSheetId="3">'CSS Pgm 4'!$A$1:$O$59</definedName>
    <definedName name="_xlnm.Print_Area" localSheetId="4">'CSS Pgm 5'!$A$1:$O$59</definedName>
    <definedName name="_xlnm.Print_Area" localSheetId="5">'CSS Pgm 6'!$A$1:$O$59</definedName>
    <definedName name="_xlnm.Print_Area" localSheetId="6">'CSS Pgm 7'!$A$1:$O$59</definedName>
    <definedName name="_xlnm.Print_Area" localSheetId="7">'CSS Pgm 8'!$A$1:$O$59</definedName>
    <definedName name="_xlnm.Print_Area" localSheetId="8">'CSS Pgm 9'!$A$1:$O$59</definedName>
    <definedName name="_xlnm.Print_Area" localSheetId="15">'CSS Pgm Summary'!$A$1:$O$59</definedName>
    <definedName name="_xlnm.Print_Area" localSheetId="16">'CSS Summary'!$A$1:$O$56</definedName>
    <definedName name="_xlnm.Print_Area" localSheetId="20">Unspent!$A$1:$K$17</definedName>
    <definedName name="_xlnm.Print_Area" localSheetId="17">'WET Planning'!$A$1:$O$13</definedName>
  </definedNames>
  <calcPr calcId="191029"/>
</workbook>
</file>

<file path=xl/calcChain.xml><?xml version="1.0" encoding="utf-8"?>
<calcChain xmlns="http://schemas.openxmlformats.org/spreadsheetml/2006/main">
  <c r="L16" i="10" l="1"/>
  <c r="L15" i="10"/>
  <c r="L11" i="10"/>
  <c r="N10" i="10"/>
  <c r="M10" i="10" s="1"/>
  <c r="L10" i="10"/>
  <c r="L9" i="10"/>
  <c r="R59" i="12"/>
  <c r="Q59" i="12" s="1"/>
  <c r="P59" i="12"/>
  <c r="R58" i="12"/>
  <c r="P58" i="12"/>
  <c r="Q58" i="12" s="1"/>
  <c r="R57" i="12"/>
  <c r="P57" i="12"/>
  <c r="Q57" i="12"/>
  <c r="R56" i="12"/>
  <c r="P56" i="12"/>
  <c r="Q56" i="12"/>
  <c r="R55" i="12"/>
  <c r="P55" i="12"/>
  <c r="R54" i="12"/>
  <c r="P54" i="12"/>
  <c r="Q54" i="12"/>
  <c r="R53" i="12"/>
  <c r="P53" i="12"/>
  <c r="Q53" i="12"/>
  <c r="R52" i="12"/>
  <c r="P52" i="12"/>
  <c r="Q52" i="12" s="1"/>
  <c r="R51" i="12"/>
  <c r="P51" i="12"/>
  <c r="Q51" i="12" s="1"/>
  <c r="R50" i="12"/>
  <c r="P50" i="12"/>
  <c r="Q50" i="12" s="1"/>
  <c r="R49" i="12"/>
  <c r="P49" i="12"/>
  <c r="Q49" i="12" s="1"/>
  <c r="R48" i="12"/>
  <c r="P48" i="12"/>
  <c r="Q48" i="12"/>
  <c r="R47" i="12"/>
  <c r="P47" i="12"/>
  <c r="R46" i="12"/>
  <c r="P46" i="12"/>
  <c r="Q46" i="12" s="1"/>
  <c r="R45" i="12"/>
  <c r="P45" i="12"/>
  <c r="Q45" i="12"/>
  <c r="R44" i="12"/>
  <c r="P44" i="12"/>
  <c r="R43" i="12"/>
  <c r="P43" i="12"/>
  <c r="Q43" i="12" s="1"/>
  <c r="R42" i="12"/>
  <c r="Q42" i="12" s="1"/>
  <c r="P42" i="12"/>
  <c r="R41" i="12"/>
  <c r="P41" i="12"/>
  <c r="Q41" i="12" s="1"/>
  <c r="R40" i="12"/>
  <c r="P40" i="12"/>
  <c r="Q40" i="12"/>
  <c r="R39" i="12"/>
  <c r="P39" i="12"/>
  <c r="Q39" i="12" s="1"/>
  <c r="R38" i="12"/>
  <c r="P38" i="12"/>
  <c r="Q38" i="12" s="1"/>
  <c r="R37" i="12"/>
  <c r="P37" i="12"/>
  <c r="Q37" i="12"/>
  <c r="R36" i="12"/>
  <c r="P36" i="12"/>
  <c r="Q36" i="12" s="1"/>
  <c r="R35" i="12"/>
  <c r="P35" i="12"/>
  <c r="Q35" i="12" s="1"/>
  <c r="R34" i="12"/>
  <c r="P34" i="12"/>
  <c r="Q34" i="12"/>
  <c r="R33" i="12"/>
  <c r="P33" i="12"/>
  <c r="Q33" i="12"/>
  <c r="R32" i="12"/>
  <c r="Q32" i="12" s="1"/>
  <c r="P32" i="12"/>
  <c r="R31" i="12"/>
  <c r="P31" i="12"/>
  <c r="R30" i="12"/>
  <c r="P30" i="12"/>
  <c r="Q30" i="12"/>
  <c r="R29" i="12"/>
  <c r="Q29" i="12" s="1"/>
  <c r="P29" i="12"/>
  <c r="R28" i="12"/>
  <c r="Q28" i="12"/>
  <c r="P28" i="12"/>
  <c r="R27" i="12"/>
  <c r="P27" i="12"/>
  <c r="Q27" i="12"/>
  <c r="R26" i="12"/>
  <c r="P26" i="12"/>
  <c r="Q26" i="12"/>
  <c r="R25" i="12"/>
  <c r="Q25" i="12" s="1"/>
  <c r="P25" i="12"/>
  <c r="R24" i="12"/>
  <c r="P24" i="12"/>
  <c r="Q24" i="12" s="1"/>
  <c r="R23" i="12"/>
  <c r="P23" i="12"/>
  <c r="R22" i="12"/>
  <c r="P22" i="12"/>
  <c r="Q22" i="12"/>
  <c r="R21" i="12"/>
  <c r="P21" i="12"/>
  <c r="Q21" i="12" s="1"/>
  <c r="R20" i="12"/>
  <c r="Q20" i="12"/>
  <c r="P20" i="12"/>
  <c r="R19" i="12"/>
  <c r="P19" i="12"/>
  <c r="Q19" i="12"/>
  <c r="R18" i="12"/>
  <c r="P18" i="12"/>
  <c r="Q18" i="12"/>
  <c r="R16" i="12"/>
  <c r="P16" i="12"/>
  <c r="R15" i="12"/>
  <c r="P15" i="12"/>
  <c r="R13" i="12"/>
  <c r="Q13" i="12" s="1"/>
  <c r="P13" i="12"/>
  <c r="R12" i="12"/>
  <c r="P12" i="12"/>
  <c r="Q12" i="12" s="1"/>
  <c r="R8" i="12"/>
  <c r="P8" i="12"/>
  <c r="Q8" i="12"/>
  <c r="R59" i="13"/>
  <c r="P59" i="13"/>
  <c r="R58" i="13"/>
  <c r="P58" i="13"/>
  <c r="Q58" i="13" s="1"/>
  <c r="R57" i="13"/>
  <c r="Q57" i="13" s="1"/>
  <c r="P57" i="13"/>
  <c r="R56" i="13"/>
  <c r="P56" i="13"/>
  <c r="Q56" i="13" s="1"/>
  <c r="R55" i="13"/>
  <c r="P55" i="13"/>
  <c r="Q55" i="13"/>
  <c r="R54" i="13"/>
  <c r="P54" i="13"/>
  <c r="Q54" i="13" s="1"/>
  <c r="R53" i="13"/>
  <c r="P53" i="13"/>
  <c r="Q53" i="13" s="1"/>
  <c r="R52" i="13"/>
  <c r="P52" i="13"/>
  <c r="Q52" i="13"/>
  <c r="R51" i="13"/>
  <c r="P51" i="13"/>
  <c r="R50" i="13"/>
  <c r="P50" i="13"/>
  <c r="Q50" i="13" s="1"/>
  <c r="R49" i="13"/>
  <c r="P49" i="13"/>
  <c r="Q49" i="13"/>
  <c r="R48" i="13"/>
  <c r="P48" i="13"/>
  <c r="Q48" i="13"/>
  <c r="R47" i="13"/>
  <c r="P47" i="13"/>
  <c r="R46" i="13"/>
  <c r="P46" i="13"/>
  <c r="Q46" i="13"/>
  <c r="R45" i="13"/>
  <c r="P45" i="13"/>
  <c r="Q45" i="13"/>
  <c r="R44" i="13"/>
  <c r="Q44" i="13" s="1"/>
  <c r="P44" i="13"/>
  <c r="R43" i="13"/>
  <c r="P43" i="13"/>
  <c r="R42" i="13"/>
  <c r="P42" i="13"/>
  <c r="Q42" i="13"/>
  <c r="R41" i="13"/>
  <c r="Q41" i="13" s="1"/>
  <c r="P41" i="13"/>
  <c r="R40" i="13"/>
  <c r="P40" i="13"/>
  <c r="Q40" i="13" s="1"/>
  <c r="R39" i="13"/>
  <c r="P39" i="13"/>
  <c r="Q39" i="13"/>
  <c r="R38" i="13"/>
  <c r="P38" i="13"/>
  <c r="Q38" i="13"/>
  <c r="R37" i="13"/>
  <c r="Q37" i="13" s="1"/>
  <c r="P37" i="13"/>
  <c r="R36" i="13"/>
  <c r="P36" i="13"/>
  <c r="Q36" i="13" s="1"/>
  <c r="R35" i="13"/>
  <c r="Q35" i="13" s="1"/>
  <c r="P35" i="13"/>
  <c r="R34" i="13"/>
  <c r="P34" i="13"/>
  <c r="Q34" i="13" s="1"/>
  <c r="R33" i="13"/>
  <c r="P33" i="13"/>
  <c r="Q33" i="13"/>
  <c r="R32" i="13"/>
  <c r="P32" i="13"/>
  <c r="Q32" i="13" s="1"/>
  <c r="R31" i="13"/>
  <c r="P31" i="13"/>
  <c r="R30" i="13"/>
  <c r="P30" i="13"/>
  <c r="Q30" i="13"/>
  <c r="R29" i="13"/>
  <c r="P29" i="13"/>
  <c r="Q29" i="13"/>
  <c r="R28" i="13"/>
  <c r="P28" i="13"/>
  <c r="R27" i="13"/>
  <c r="P27" i="13"/>
  <c r="Q27" i="13"/>
  <c r="R26" i="13"/>
  <c r="P26" i="13"/>
  <c r="Q26" i="13"/>
  <c r="R25" i="13"/>
  <c r="Q25" i="13" s="1"/>
  <c r="P25" i="13"/>
  <c r="R24" i="13"/>
  <c r="P24" i="13"/>
  <c r="Q24" i="13" s="1"/>
  <c r="R23" i="13"/>
  <c r="P23" i="13"/>
  <c r="Q23" i="13"/>
  <c r="R22" i="13"/>
  <c r="P22" i="13"/>
  <c r="Q22" i="13"/>
  <c r="R21" i="13"/>
  <c r="Q21" i="13" s="1"/>
  <c r="P21" i="13"/>
  <c r="R20" i="13"/>
  <c r="P20" i="13"/>
  <c r="Q20" i="13" s="1"/>
  <c r="R19" i="13"/>
  <c r="Q19" i="13" s="1"/>
  <c r="P19" i="13"/>
  <c r="R18" i="13"/>
  <c r="P18" i="13"/>
  <c r="Q18" i="13" s="1"/>
  <c r="R17" i="13"/>
  <c r="P17" i="13"/>
  <c r="Q17" i="13"/>
  <c r="R16" i="13"/>
  <c r="P16" i="13"/>
  <c r="Q16" i="13" s="1"/>
  <c r="R15" i="13"/>
  <c r="P15" i="13"/>
  <c r="Q15" i="13" s="1"/>
  <c r="R14" i="13"/>
  <c r="P14" i="13"/>
  <c r="Q14" i="13"/>
  <c r="R13" i="13"/>
  <c r="P13" i="13"/>
  <c r="Q13" i="13"/>
  <c r="R12" i="13"/>
  <c r="P12" i="13"/>
  <c r="R10" i="13"/>
  <c r="P10" i="13"/>
  <c r="Q10" i="13"/>
  <c r="R9" i="13"/>
  <c r="P9" i="13"/>
  <c r="Q9" i="13"/>
  <c r="R8" i="13"/>
  <c r="Q8" i="13" s="1"/>
  <c r="P8" i="13"/>
  <c r="R59" i="8"/>
  <c r="P59" i="8"/>
  <c r="Q59" i="8" s="1"/>
  <c r="R58" i="8"/>
  <c r="P58" i="8"/>
  <c r="Q58" i="8"/>
  <c r="R57" i="8"/>
  <c r="P57" i="8"/>
  <c r="Q57" i="8"/>
  <c r="R56" i="8"/>
  <c r="Q56" i="8" s="1"/>
  <c r="P56" i="8"/>
  <c r="R55" i="8"/>
  <c r="P55" i="8"/>
  <c r="Q55" i="8" s="1"/>
  <c r="R54" i="8"/>
  <c r="Q54" i="8" s="1"/>
  <c r="P54" i="8"/>
  <c r="R53" i="8"/>
  <c r="P53" i="8"/>
  <c r="Q53" i="8" s="1"/>
  <c r="R52" i="8"/>
  <c r="P52" i="8"/>
  <c r="Q52" i="8"/>
  <c r="R51" i="8"/>
  <c r="P51" i="8"/>
  <c r="Q51" i="8" s="1"/>
  <c r="R50" i="8"/>
  <c r="P50" i="8"/>
  <c r="Q50" i="8" s="1"/>
  <c r="R49" i="8"/>
  <c r="P49" i="8"/>
  <c r="Q49" i="8"/>
  <c r="R48" i="8"/>
  <c r="P48" i="8"/>
  <c r="Q48" i="8"/>
  <c r="R47" i="8"/>
  <c r="P47" i="8"/>
  <c r="R46" i="8"/>
  <c r="P46" i="8"/>
  <c r="Q46" i="8"/>
  <c r="R45" i="8"/>
  <c r="P45" i="8"/>
  <c r="Q45" i="8"/>
  <c r="R44" i="8"/>
  <c r="P44" i="8"/>
  <c r="R43" i="8"/>
  <c r="P43" i="8"/>
  <c r="Q43" i="8"/>
  <c r="R42" i="8"/>
  <c r="P42" i="8"/>
  <c r="Q42" i="8"/>
  <c r="R41" i="8"/>
  <c r="Q41" i="8" s="1"/>
  <c r="P41" i="8"/>
  <c r="R40" i="8"/>
  <c r="P40" i="8"/>
  <c r="R39" i="8"/>
  <c r="P39" i="8"/>
  <c r="Q39" i="8"/>
  <c r="R38" i="8"/>
  <c r="P38" i="8"/>
  <c r="Q38" i="8"/>
  <c r="R37" i="8"/>
  <c r="Q37" i="8" s="1"/>
  <c r="P37" i="8"/>
  <c r="R36" i="8"/>
  <c r="P36" i="8"/>
  <c r="Q36" i="8" s="1"/>
  <c r="R35" i="8"/>
  <c r="Q35" i="8" s="1"/>
  <c r="P35" i="8"/>
  <c r="R34" i="8"/>
  <c r="P34" i="8"/>
  <c r="Q34" i="8" s="1"/>
  <c r="R33" i="8"/>
  <c r="P33" i="8"/>
  <c r="Q33" i="8"/>
  <c r="R32" i="8"/>
  <c r="P32" i="8"/>
  <c r="Q32" i="8" s="1"/>
  <c r="R31" i="8"/>
  <c r="P31" i="8"/>
  <c r="R30" i="8"/>
  <c r="P30" i="8"/>
  <c r="Q30" i="8"/>
  <c r="R29" i="8"/>
  <c r="P29" i="8"/>
  <c r="R28" i="8"/>
  <c r="P28" i="8"/>
  <c r="Q28" i="8"/>
  <c r="R27" i="8"/>
  <c r="P27" i="8"/>
  <c r="Q27" i="8"/>
  <c r="R26" i="8"/>
  <c r="Q26" i="8" s="1"/>
  <c r="P26" i="8"/>
  <c r="R25" i="8"/>
  <c r="P25" i="8"/>
  <c r="R24" i="8"/>
  <c r="P24" i="8"/>
  <c r="Q24" i="8"/>
  <c r="R23" i="8"/>
  <c r="P23" i="8"/>
  <c r="R22" i="8"/>
  <c r="P22" i="8"/>
  <c r="Q22" i="8" s="1"/>
  <c r="R21" i="8"/>
  <c r="Q21" i="8" s="1"/>
  <c r="P21" i="8"/>
  <c r="R20" i="8"/>
  <c r="P20" i="8"/>
  <c r="Q20" i="8" s="1"/>
  <c r="R19" i="8"/>
  <c r="P19" i="8"/>
  <c r="Q19" i="8"/>
  <c r="R18" i="8"/>
  <c r="P18" i="8"/>
  <c r="Q18" i="8" s="1"/>
  <c r="R17" i="8"/>
  <c r="P17" i="8"/>
  <c r="Q17" i="8" s="1"/>
  <c r="R16" i="8"/>
  <c r="P16" i="8"/>
  <c r="Q16" i="8"/>
  <c r="R15" i="8"/>
  <c r="P15" i="8"/>
  <c r="R14" i="8"/>
  <c r="P14" i="8"/>
  <c r="Q14" i="8" s="1"/>
  <c r="R12" i="8"/>
  <c r="P12" i="8"/>
  <c r="Q12" i="8" s="1"/>
  <c r="R11" i="8"/>
  <c r="P11" i="8"/>
  <c r="Q11" i="8"/>
  <c r="R10" i="8"/>
  <c r="P10" i="8"/>
  <c r="R9" i="8"/>
  <c r="P9" i="8"/>
  <c r="Q9" i="8" s="1"/>
  <c r="R8" i="8"/>
  <c r="P8" i="8"/>
  <c r="Q8" i="8"/>
  <c r="R59" i="6"/>
  <c r="Q59" i="6" s="1"/>
  <c r="P59" i="6"/>
  <c r="R58" i="6"/>
  <c r="P58" i="6"/>
  <c r="Q58" i="6" s="1"/>
  <c r="R57" i="6"/>
  <c r="P57" i="6"/>
  <c r="Q57" i="6"/>
  <c r="R56" i="6"/>
  <c r="P56" i="6"/>
  <c r="Q56" i="6"/>
  <c r="R55" i="6"/>
  <c r="Q55" i="6" s="1"/>
  <c r="P55" i="6"/>
  <c r="R51" i="6"/>
  <c r="P51" i="6"/>
  <c r="Q51" i="6" s="1"/>
  <c r="R50" i="6"/>
  <c r="Q50" i="6" s="1"/>
  <c r="P50" i="6"/>
  <c r="R49" i="6"/>
  <c r="P49" i="6"/>
  <c r="Q49" i="6" s="1"/>
  <c r="P48" i="6"/>
  <c r="P47" i="6"/>
  <c r="R46" i="6"/>
  <c r="Q46" i="6" s="1"/>
  <c r="P46" i="6"/>
  <c r="R44" i="6"/>
  <c r="P44" i="6"/>
  <c r="Q44" i="6" s="1"/>
  <c r="R43" i="6"/>
  <c r="P43" i="6"/>
  <c r="R42" i="6"/>
  <c r="Q42" i="6" s="1"/>
  <c r="P42" i="6"/>
  <c r="R41" i="6"/>
  <c r="P41" i="6"/>
  <c r="Q41" i="6" s="1"/>
  <c r="P38" i="6"/>
  <c r="R36" i="6"/>
  <c r="P36" i="6"/>
  <c r="R35" i="6"/>
  <c r="P35" i="6"/>
  <c r="Q35" i="6"/>
  <c r="R33" i="6"/>
  <c r="P33" i="6"/>
  <c r="Q33" i="6"/>
  <c r="R32" i="6"/>
  <c r="P32" i="6"/>
  <c r="R31" i="6"/>
  <c r="P31" i="6"/>
  <c r="Q31" i="6"/>
  <c r="R30" i="6"/>
  <c r="P30" i="6"/>
  <c r="Q30" i="6"/>
  <c r="R29" i="6"/>
  <c r="Q29" i="6" s="1"/>
  <c r="P29" i="6"/>
  <c r="R28" i="6"/>
  <c r="P28" i="6"/>
  <c r="Q28" i="6" s="1"/>
  <c r="R27" i="6"/>
  <c r="P27" i="6"/>
  <c r="R26" i="6"/>
  <c r="Q26" i="6" s="1"/>
  <c r="P26" i="6"/>
  <c r="R25" i="6"/>
  <c r="P25" i="6"/>
  <c r="Q25" i="6" s="1"/>
  <c r="R24" i="6"/>
  <c r="Q24" i="6" s="1"/>
  <c r="P24" i="6"/>
  <c r="R8" i="6"/>
  <c r="P8" i="6"/>
  <c r="Q8" i="6" s="1"/>
  <c r="R52" i="5"/>
  <c r="P52" i="5"/>
  <c r="Q52" i="5" s="1"/>
  <c r="R46" i="5"/>
  <c r="P46" i="5"/>
  <c r="Q46" i="5"/>
  <c r="R45" i="5"/>
  <c r="P45" i="5"/>
  <c r="Q45" i="5"/>
  <c r="R39" i="5"/>
  <c r="P39" i="5"/>
  <c r="R35" i="5"/>
  <c r="P35" i="5"/>
  <c r="Q35" i="5"/>
  <c r="R34" i="5"/>
  <c r="P34" i="5"/>
  <c r="Q34" i="5"/>
  <c r="R31" i="5"/>
  <c r="R29" i="5"/>
  <c r="P29" i="5"/>
  <c r="Q29" i="5"/>
  <c r="R25" i="5"/>
  <c r="Q25" i="5" s="1"/>
  <c r="P25" i="5"/>
  <c r="R24" i="5"/>
  <c r="P24" i="5"/>
  <c r="R23" i="5"/>
  <c r="P23" i="5"/>
  <c r="R16" i="5"/>
  <c r="Q16" i="5" s="1"/>
  <c r="P16" i="5"/>
  <c r="R10" i="5"/>
  <c r="P10" i="5"/>
  <c r="Q10" i="5" s="1"/>
  <c r="R9" i="5"/>
  <c r="P9" i="5"/>
  <c r="Q9" i="5"/>
  <c r="R8" i="5"/>
  <c r="P8" i="5"/>
  <c r="Q8" i="5" s="1"/>
  <c r="G12" i="10"/>
  <c r="L12" i="10"/>
  <c r="G26" i="1"/>
  <c r="G9" i="9"/>
  <c r="F9" i="9"/>
  <c r="F10" i="9"/>
  <c r="F32" i="9" s="1"/>
  <c r="F34" i="9" s="1"/>
  <c r="F50" i="6"/>
  <c r="F48" i="6"/>
  <c r="R48" i="6"/>
  <c r="Q48" i="6"/>
  <c r="F47" i="6"/>
  <c r="R47" i="6"/>
  <c r="Q47" i="6"/>
  <c r="F45" i="6"/>
  <c r="R45" i="6" s="1"/>
  <c r="F38" i="6"/>
  <c r="R38" i="6"/>
  <c r="G37" i="6"/>
  <c r="F30" i="7"/>
  <c r="F32" i="7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9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O56" i="5"/>
  <c r="O57" i="5" s="1"/>
  <c r="O58" i="5" s="1"/>
  <c r="N56" i="5"/>
  <c r="M56" i="5"/>
  <c r="L56" i="5"/>
  <c r="K56" i="5"/>
  <c r="K57" i="5" s="1"/>
  <c r="K58" i="5" s="1"/>
  <c r="J56" i="5"/>
  <c r="I56" i="5"/>
  <c r="H56" i="5"/>
  <c r="G56" i="5"/>
  <c r="F56" i="5"/>
  <c r="R56" i="5" s="1"/>
  <c r="O55" i="5"/>
  <c r="N55" i="5"/>
  <c r="M55" i="5"/>
  <c r="M57" i="5" s="1"/>
  <c r="M58" i="5" s="1"/>
  <c r="L55" i="5"/>
  <c r="K55" i="5"/>
  <c r="J55" i="5"/>
  <c r="I55" i="5"/>
  <c r="H55" i="5"/>
  <c r="G55" i="5"/>
  <c r="F55" i="5"/>
  <c r="R55" i="5"/>
  <c r="O54" i="5"/>
  <c r="N54" i="5"/>
  <c r="M54" i="5"/>
  <c r="L54" i="5"/>
  <c r="L57" i="5" s="1"/>
  <c r="L58" i="5" s="1"/>
  <c r="K54" i="5"/>
  <c r="J54" i="5"/>
  <c r="I54" i="5"/>
  <c r="H54" i="5"/>
  <c r="G54" i="5"/>
  <c r="F54" i="5"/>
  <c r="R54" i="5" s="1"/>
  <c r="O53" i="5"/>
  <c r="N53" i="5"/>
  <c r="M53" i="5"/>
  <c r="L53" i="5"/>
  <c r="K53" i="5"/>
  <c r="J53" i="5"/>
  <c r="I53" i="5"/>
  <c r="H53" i="5"/>
  <c r="G53" i="5"/>
  <c r="F53" i="5"/>
  <c r="R53" i="5" s="1"/>
  <c r="O50" i="5"/>
  <c r="N50" i="5"/>
  <c r="M50" i="5"/>
  <c r="L50" i="5"/>
  <c r="K50" i="5"/>
  <c r="J50" i="5"/>
  <c r="I50" i="5"/>
  <c r="H50" i="5"/>
  <c r="P50" i="5" s="1"/>
  <c r="Q50" i="5" s="1"/>
  <c r="G50" i="5"/>
  <c r="F50" i="5"/>
  <c r="R50" i="5"/>
  <c r="O49" i="5"/>
  <c r="N49" i="5"/>
  <c r="M49" i="5"/>
  <c r="L49" i="5"/>
  <c r="K49" i="5"/>
  <c r="J49" i="5"/>
  <c r="I49" i="5"/>
  <c r="H49" i="5"/>
  <c r="G49" i="5"/>
  <c r="F49" i="5"/>
  <c r="R49" i="5"/>
  <c r="O48" i="5"/>
  <c r="N48" i="5"/>
  <c r="M48" i="5"/>
  <c r="L48" i="5"/>
  <c r="K48" i="5"/>
  <c r="J48" i="5"/>
  <c r="I48" i="5"/>
  <c r="H48" i="5"/>
  <c r="G48" i="5"/>
  <c r="P48" i="5"/>
  <c r="Q48" i="5" s="1"/>
  <c r="F48" i="5"/>
  <c r="R48" i="5"/>
  <c r="O47" i="5"/>
  <c r="N47" i="5"/>
  <c r="M47" i="5"/>
  <c r="L47" i="5"/>
  <c r="K47" i="5"/>
  <c r="J47" i="5"/>
  <c r="I47" i="5"/>
  <c r="H47" i="5"/>
  <c r="G47" i="5"/>
  <c r="F47" i="5"/>
  <c r="R47" i="5" s="1"/>
  <c r="O41" i="5"/>
  <c r="N41" i="5"/>
  <c r="M41" i="5"/>
  <c r="L41" i="5"/>
  <c r="K41" i="5"/>
  <c r="J41" i="5"/>
  <c r="I41" i="5"/>
  <c r="H41" i="5"/>
  <c r="G41" i="5"/>
  <c r="F41" i="5"/>
  <c r="R41" i="5"/>
  <c r="O40" i="5"/>
  <c r="N40" i="5"/>
  <c r="M40" i="5"/>
  <c r="L40" i="5"/>
  <c r="K40" i="5"/>
  <c r="J40" i="5"/>
  <c r="I40" i="5"/>
  <c r="H40" i="5"/>
  <c r="G40" i="5"/>
  <c r="F40" i="5"/>
  <c r="R40" i="5"/>
  <c r="O37" i="5"/>
  <c r="N37" i="5"/>
  <c r="M37" i="5"/>
  <c r="L37" i="5"/>
  <c r="K37" i="5"/>
  <c r="J37" i="5"/>
  <c r="I37" i="5"/>
  <c r="H37" i="5"/>
  <c r="G37" i="5"/>
  <c r="P37" i="5" s="1"/>
  <c r="Q37" i="5"/>
  <c r="F37" i="5"/>
  <c r="R37" i="5"/>
  <c r="O36" i="5"/>
  <c r="N36" i="5"/>
  <c r="M36" i="5"/>
  <c r="L36" i="5"/>
  <c r="K36" i="5"/>
  <c r="J36" i="5"/>
  <c r="I36" i="5"/>
  <c r="H36" i="5"/>
  <c r="G36" i="5"/>
  <c r="F36" i="5"/>
  <c r="R36" i="5" s="1"/>
  <c r="O31" i="5"/>
  <c r="N31" i="5"/>
  <c r="M31" i="5"/>
  <c r="L31" i="5"/>
  <c r="K31" i="5"/>
  <c r="J31" i="5"/>
  <c r="I31" i="5"/>
  <c r="H31" i="5"/>
  <c r="G31" i="5"/>
  <c r="F31" i="5"/>
  <c r="O30" i="5"/>
  <c r="N30" i="5"/>
  <c r="M30" i="5"/>
  <c r="L30" i="5"/>
  <c r="K30" i="5"/>
  <c r="J30" i="5"/>
  <c r="I30" i="5"/>
  <c r="H30" i="5"/>
  <c r="G30" i="5"/>
  <c r="F30" i="5"/>
  <c r="R30" i="5"/>
  <c r="O27" i="5"/>
  <c r="N27" i="5"/>
  <c r="M27" i="5"/>
  <c r="L27" i="5"/>
  <c r="K27" i="5"/>
  <c r="J27" i="5"/>
  <c r="I27" i="5"/>
  <c r="H27" i="5"/>
  <c r="O26" i="5"/>
  <c r="N26" i="5"/>
  <c r="M26" i="5"/>
  <c r="L26" i="5"/>
  <c r="K26" i="5"/>
  <c r="J26" i="5"/>
  <c r="I26" i="5"/>
  <c r="H26" i="5"/>
  <c r="O20" i="5"/>
  <c r="N20" i="5"/>
  <c r="M20" i="5"/>
  <c r="L20" i="5"/>
  <c r="K20" i="5"/>
  <c r="J20" i="5"/>
  <c r="I20" i="5"/>
  <c r="H20" i="5"/>
  <c r="G20" i="5"/>
  <c r="P20" i="5"/>
  <c r="Q20" i="5" s="1"/>
  <c r="F20" i="5"/>
  <c r="R20" i="5" s="1"/>
  <c r="O19" i="5"/>
  <c r="O21" i="5" s="1"/>
  <c r="N19" i="5"/>
  <c r="M19" i="5"/>
  <c r="L19" i="5"/>
  <c r="K19" i="5"/>
  <c r="K21" i="5" s="1"/>
  <c r="J19" i="5"/>
  <c r="I19" i="5"/>
  <c r="H19" i="5"/>
  <c r="G19" i="5"/>
  <c r="F19" i="5"/>
  <c r="R19" i="5" s="1"/>
  <c r="O18" i="5"/>
  <c r="N18" i="5"/>
  <c r="M18" i="5"/>
  <c r="M21" i="5" s="1"/>
  <c r="M22" i="5" s="1"/>
  <c r="L18" i="5"/>
  <c r="K18" i="5"/>
  <c r="J18" i="5"/>
  <c r="I18" i="5"/>
  <c r="I21" i="5" s="1"/>
  <c r="I22" i="5" s="1"/>
  <c r="H18" i="5"/>
  <c r="G18" i="5"/>
  <c r="F18" i="5"/>
  <c r="R18" i="5"/>
  <c r="O17" i="5"/>
  <c r="N17" i="5"/>
  <c r="M17" i="5"/>
  <c r="L17" i="5"/>
  <c r="L21" i="5" s="1"/>
  <c r="L22" i="5" s="1"/>
  <c r="K17" i="5"/>
  <c r="J17" i="5"/>
  <c r="I17" i="5"/>
  <c r="H17" i="5"/>
  <c r="H21" i="5" s="1"/>
  <c r="H22" i="5" s="1"/>
  <c r="G17" i="5"/>
  <c r="F17" i="5"/>
  <c r="R17" i="5"/>
  <c r="O14" i="5"/>
  <c r="O15" i="5" s="1"/>
  <c r="O22" i="5" s="1"/>
  <c r="O59" i="5" s="1"/>
  <c r="N14" i="5"/>
  <c r="M14" i="5"/>
  <c r="L14" i="5"/>
  <c r="K14" i="5"/>
  <c r="K15" i="5" s="1"/>
  <c r="K22" i="5" s="1"/>
  <c r="J14" i="5"/>
  <c r="I14" i="5"/>
  <c r="H14" i="5"/>
  <c r="G14" i="5"/>
  <c r="P14" i="5" s="1"/>
  <c r="Q14" i="5" s="1"/>
  <c r="F14" i="5"/>
  <c r="R14" i="5"/>
  <c r="O13" i="5"/>
  <c r="N13" i="5"/>
  <c r="M13" i="5"/>
  <c r="L13" i="5"/>
  <c r="K13" i="5"/>
  <c r="J13" i="5"/>
  <c r="I13" i="5"/>
  <c r="H13" i="5"/>
  <c r="G13" i="5"/>
  <c r="F13" i="5"/>
  <c r="R13" i="5"/>
  <c r="O12" i="5"/>
  <c r="N12" i="5"/>
  <c r="M12" i="5"/>
  <c r="L12" i="5"/>
  <c r="K12" i="5"/>
  <c r="J12" i="5"/>
  <c r="I12" i="5"/>
  <c r="H12" i="5"/>
  <c r="G12" i="5"/>
  <c r="F12" i="5"/>
  <c r="R12" i="5"/>
  <c r="O11" i="5"/>
  <c r="N11" i="5"/>
  <c r="N15" i="5" s="1"/>
  <c r="M11" i="5"/>
  <c r="L11" i="5"/>
  <c r="K11" i="5"/>
  <c r="J11" i="5"/>
  <c r="I11" i="5"/>
  <c r="H11" i="5"/>
  <c r="G11" i="5"/>
  <c r="F11" i="5"/>
  <c r="R11" i="5"/>
  <c r="L2" i="14"/>
  <c r="D2" i="14"/>
  <c r="H2" i="9"/>
  <c r="D2" i="9"/>
  <c r="K2" i="10"/>
  <c r="D2" i="10"/>
  <c r="O2" i="12"/>
  <c r="D2" i="12"/>
  <c r="O2" i="13"/>
  <c r="D2" i="13"/>
  <c r="O2" i="8"/>
  <c r="D2" i="8"/>
  <c r="O2" i="6"/>
  <c r="D2" i="6"/>
  <c r="O2" i="5"/>
  <c r="D2" i="5"/>
  <c r="O2" i="17"/>
  <c r="D2" i="17"/>
  <c r="O2" i="18"/>
  <c r="D2" i="18"/>
  <c r="O2" i="19"/>
  <c r="D2" i="19"/>
  <c r="O2" i="20"/>
  <c r="D2" i="20"/>
  <c r="O2" i="21"/>
  <c r="D2" i="21"/>
  <c r="O2" i="22"/>
  <c r="D2" i="22"/>
  <c r="O2" i="23"/>
  <c r="D2" i="23"/>
  <c r="O2" i="24"/>
  <c r="D2" i="24"/>
  <c r="O2" i="25"/>
  <c r="D2" i="25"/>
  <c r="O2" i="26"/>
  <c r="D2" i="26"/>
  <c r="O2" i="27"/>
  <c r="D2" i="27"/>
  <c r="O2" i="16"/>
  <c r="D2" i="16"/>
  <c r="O2" i="15"/>
  <c r="D2" i="15"/>
  <c r="O2" i="7"/>
  <c r="D2" i="7"/>
  <c r="F15" i="27"/>
  <c r="G15" i="27"/>
  <c r="H15" i="27"/>
  <c r="I15" i="27"/>
  <c r="I22" i="27" s="1"/>
  <c r="J15" i="27"/>
  <c r="K15" i="27"/>
  <c r="L15" i="27"/>
  <c r="M15" i="27"/>
  <c r="N15" i="27"/>
  <c r="N22" i="27" s="1"/>
  <c r="N59" i="27" s="1"/>
  <c r="N23" i="6" s="1"/>
  <c r="O15" i="27"/>
  <c r="F21" i="27"/>
  <c r="G21" i="27"/>
  <c r="H21" i="27"/>
  <c r="H22" i="27" s="1"/>
  <c r="I21" i="27"/>
  <c r="J21" i="27"/>
  <c r="J22" i="27"/>
  <c r="K21" i="27"/>
  <c r="L21" i="27"/>
  <c r="M21" i="27"/>
  <c r="N21" i="27"/>
  <c r="O21" i="27"/>
  <c r="F22" i="27"/>
  <c r="K22" i="27"/>
  <c r="F28" i="27"/>
  <c r="F33" i="27"/>
  <c r="G28" i="27"/>
  <c r="G33" i="27" s="1"/>
  <c r="H28" i="27"/>
  <c r="I28" i="27"/>
  <c r="I44" i="27"/>
  <c r="J28" i="27"/>
  <c r="J33" i="27" s="1"/>
  <c r="K28" i="27"/>
  <c r="L28" i="27"/>
  <c r="M28" i="27"/>
  <c r="N28" i="27"/>
  <c r="N33" i="27"/>
  <c r="O28" i="27"/>
  <c r="O33" i="27" s="1"/>
  <c r="F32" i="27"/>
  <c r="G32" i="27"/>
  <c r="H32" i="27"/>
  <c r="I32" i="27"/>
  <c r="I33" i="27" s="1"/>
  <c r="J32" i="27"/>
  <c r="K32" i="27"/>
  <c r="K33" i="27" s="1"/>
  <c r="L32" i="27"/>
  <c r="L33" i="27"/>
  <c r="L44" i="27" s="1"/>
  <c r="M32" i="27"/>
  <c r="N32" i="27"/>
  <c r="O32" i="27"/>
  <c r="H33" i="27"/>
  <c r="M33" i="27"/>
  <c r="F38" i="27"/>
  <c r="F43" i="27" s="1"/>
  <c r="G38" i="27"/>
  <c r="H38" i="27"/>
  <c r="I38" i="27"/>
  <c r="I43" i="27" s="1"/>
  <c r="J38" i="27"/>
  <c r="J43" i="27" s="1"/>
  <c r="K38" i="27"/>
  <c r="L38" i="27"/>
  <c r="M38" i="27"/>
  <c r="M43" i="27"/>
  <c r="N38" i="27"/>
  <c r="O38" i="27"/>
  <c r="F42" i="27"/>
  <c r="G42" i="27"/>
  <c r="G43" i="27" s="1"/>
  <c r="H42" i="27"/>
  <c r="H43" i="27" s="1"/>
  <c r="I42" i="27"/>
  <c r="J42" i="27"/>
  <c r="K42" i="27"/>
  <c r="L42" i="27"/>
  <c r="M42" i="27"/>
  <c r="N42" i="27"/>
  <c r="N43" i="27"/>
  <c r="O42" i="27"/>
  <c r="L43" i="27"/>
  <c r="O43" i="27"/>
  <c r="F51" i="27"/>
  <c r="G51" i="27"/>
  <c r="H51" i="27"/>
  <c r="I51" i="27"/>
  <c r="J51" i="27"/>
  <c r="K51" i="27"/>
  <c r="L51" i="27"/>
  <c r="M51" i="27"/>
  <c r="N51" i="27"/>
  <c r="O51" i="27"/>
  <c r="F57" i="27"/>
  <c r="F58" i="27"/>
  <c r="G57" i="27"/>
  <c r="H57" i="27"/>
  <c r="H58" i="27" s="1"/>
  <c r="I57" i="27"/>
  <c r="I58" i="27" s="1"/>
  <c r="J57" i="27"/>
  <c r="J58" i="27" s="1"/>
  <c r="K57" i="27"/>
  <c r="K58" i="27"/>
  <c r="L57" i="27"/>
  <c r="L58" i="27" s="1"/>
  <c r="M57" i="27"/>
  <c r="M58" i="27" s="1"/>
  <c r="N57" i="27"/>
  <c r="N58" i="27"/>
  <c r="O57" i="27"/>
  <c r="G58" i="27"/>
  <c r="O58" i="27"/>
  <c r="F15" i="26"/>
  <c r="G15" i="26"/>
  <c r="H15" i="26"/>
  <c r="I15" i="26"/>
  <c r="J15" i="26"/>
  <c r="K15" i="26"/>
  <c r="K22" i="26"/>
  <c r="L15" i="26"/>
  <c r="M15" i="26"/>
  <c r="N15" i="26"/>
  <c r="N22" i="26"/>
  <c r="O15" i="26"/>
  <c r="F21" i="26"/>
  <c r="F22" i="26" s="1"/>
  <c r="G21" i="26"/>
  <c r="H21" i="26"/>
  <c r="I21" i="26"/>
  <c r="J21" i="26"/>
  <c r="K21" i="26"/>
  <c r="L21" i="26"/>
  <c r="L22" i="26" s="1"/>
  <c r="M21" i="26"/>
  <c r="N21" i="26"/>
  <c r="O21" i="26"/>
  <c r="O22" i="26" s="1"/>
  <c r="G22" i="26"/>
  <c r="H22" i="26"/>
  <c r="M22" i="26"/>
  <c r="F28" i="26"/>
  <c r="G28" i="26"/>
  <c r="G33" i="26" s="1"/>
  <c r="H28" i="26"/>
  <c r="I28" i="26"/>
  <c r="I33" i="26" s="1"/>
  <c r="J28" i="26"/>
  <c r="K28" i="26"/>
  <c r="L28" i="26"/>
  <c r="M28" i="26"/>
  <c r="M33" i="26" s="1"/>
  <c r="M44" i="26" s="1"/>
  <c r="N28" i="26"/>
  <c r="O28" i="26"/>
  <c r="F32" i="26"/>
  <c r="F33" i="26" s="1"/>
  <c r="F44" i="26" s="1"/>
  <c r="G32" i="26"/>
  <c r="H32" i="26"/>
  <c r="I32" i="26"/>
  <c r="J32" i="26"/>
  <c r="K32" i="26"/>
  <c r="L32" i="26"/>
  <c r="L33" i="26" s="1"/>
  <c r="M32" i="26"/>
  <c r="N32" i="26"/>
  <c r="O32" i="26"/>
  <c r="J33" i="26"/>
  <c r="O33" i="26"/>
  <c r="O44" i="26" s="1"/>
  <c r="O59" i="26" s="1"/>
  <c r="O22" i="6" s="1"/>
  <c r="F38" i="26"/>
  <c r="G38" i="26"/>
  <c r="G44" i="26"/>
  <c r="H38" i="26"/>
  <c r="I38" i="26"/>
  <c r="I43" i="26" s="1"/>
  <c r="J38" i="26"/>
  <c r="J43" i="26"/>
  <c r="K38" i="26"/>
  <c r="L38" i="26"/>
  <c r="M38" i="26"/>
  <c r="M43" i="26" s="1"/>
  <c r="N38" i="26"/>
  <c r="N43" i="26" s="1"/>
  <c r="O38" i="26"/>
  <c r="F42" i="26"/>
  <c r="F43" i="26" s="1"/>
  <c r="G42" i="26"/>
  <c r="G43" i="26" s="1"/>
  <c r="H42" i="26"/>
  <c r="H43" i="26" s="1"/>
  <c r="I42" i="26"/>
  <c r="J42" i="26"/>
  <c r="K42" i="26"/>
  <c r="K43" i="26" s="1"/>
  <c r="L42" i="26"/>
  <c r="M42" i="26"/>
  <c r="N42" i="26"/>
  <c r="O42" i="26"/>
  <c r="O43" i="26" s="1"/>
  <c r="L43" i="26"/>
  <c r="I44" i="26"/>
  <c r="I59" i="26" s="1"/>
  <c r="I22" i="6" s="1"/>
  <c r="F51" i="26"/>
  <c r="F58" i="26" s="1"/>
  <c r="G51" i="26"/>
  <c r="G58" i="26"/>
  <c r="H51" i="26"/>
  <c r="I51" i="26"/>
  <c r="J51" i="26"/>
  <c r="J58" i="26"/>
  <c r="K51" i="26"/>
  <c r="L51" i="26"/>
  <c r="M51" i="26"/>
  <c r="N51" i="26"/>
  <c r="O51" i="26"/>
  <c r="F57" i="26"/>
  <c r="G57" i="26"/>
  <c r="H57" i="26"/>
  <c r="H58" i="26"/>
  <c r="I57" i="26"/>
  <c r="J57" i="26"/>
  <c r="K57" i="26"/>
  <c r="L57" i="26"/>
  <c r="L58" i="26" s="1"/>
  <c r="M57" i="26"/>
  <c r="M58" i="26"/>
  <c r="N57" i="26"/>
  <c r="O57" i="26"/>
  <c r="O58" i="26" s="1"/>
  <c r="I58" i="26"/>
  <c r="K58" i="26"/>
  <c r="F15" i="25"/>
  <c r="G15" i="25"/>
  <c r="G22" i="25" s="1"/>
  <c r="G59" i="25" s="1"/>
  <c r="G21" i="6" s="1"/>
  <c r="H15" i="25"/>
  <c r="H22" i="25" s="1"/>
  <c r="I15" i="25"/>
  <c r="J15" i="25"/>
  <c r="K15" i="25"/>
  <c r="K22" i="25" s="1"/>
  <c r="L15" i="25"/>
  <c r="M15" i="25"/>
  <c r="N15" i="25"/>
  <c r="O15" i="25"/>
  <c r="O22" i="25" s="1"/>
  <c r="F21" i="25"/>
  <c r="F22" i="25"/>
  <c r="G21" i="25"/>
  <c r="H21" i="25"/>
  <c r="I21" i="25"/>
  <c r="I22" i="25" s="1"/>
  <c r="J21" i="25"/>
  <c r="J22" i="25" s="1"/>
  <c r="K21" i="25"/>
  <c r="L21" i="25"/>
  <c r="M21" i="25"/>
  <c r="M22" i="25" s="1"/>
  <c r="N21" i="25"/>
  <c r="N22" i="25"/>
  <c r="O21" i="25"/>
  <c r="L22" i="25"/>
  <c r="F28" i="25"/>
  <c r="F33" i="25" s="1"/>
  <c r="F44" i="25" s="1"/>
  <c r="G28" i="25"/>
  <c r="G33" i="25" s="1"/>
  <c r="H28" i="25"/>
  <c r="I28" i="25"/>
  <c r="I33" i="25" s="1"/>
  <c r="I44" i="25" s="1"/>
  <c r="J28" i="25"/>
  <c r="K28" i="25"/>
  <c r="L28" i="25"/>
  <c r="M28" i="25"/>
  <c r="M33" i="25" s="1"/>
  <c r="N28" i="25"/>
  <c r="O28" i="25"/>
  <c r="O33" i="25"/>
  <c r="F32" i="25"/>
  <c r="G32" i="25"/>
  <c r="H32" i="25"/>
  <c r="H33" i="25"/>
  <c r="I32" i="25"/>
  <c r="J32" i="25"/>
  <c r="K32" i="25"/>
  <c r="L32" i="25"/>
  <c r="M32" i="25"/>
  <c r="N32" i="25"/>
  <c r="O32" i="25"/>
  <c r="K33" i="25"/>
  <c r="L33" i="25"/>
  <c r="L44" i="25" s="1"/>
  <c r="F38" i="25"/>
  <c r="G38" i="25"/>
  <c r="G43" i="25"/>
  <c r="H38" i="25"/>
  <c r="I38" i="25"/>
  <c r="I43" i="25"/>
  <c r="J38" i="25"/>
  <c r="K38" i="25"/>
  <c r="L38" i="25"/>
  <c r="L43" i="25"/>
  <c r="M38" i="25"/>
  <c r="N38" i="25"/>
  <c r="O38" i="25"/>
  <c r="O43" i="25"/>
  <c r="F42" i="25"/>
  <c r="G42" i="25"/>
  <c r="H42" i="25"/>
  <c r="I42" i="25"/>
  <c r="J42" i="25"/>
  <c r="J43" i="25"/>
  <c r="K42" i="25"/>
  <c r="K43" i="25" s="1"/>
  <c r="L42" i="25"/>
  <c r="M42" i="25"/>
  <c r="M43" i="25" s="1"/>
  <c r="M44" i="25" s="1"/>
  <c r="M59" i="25" s="1"/>
  <c r="M21" i="6" s="1"/>
  <c r="N42" i="25"/>
  <c r="N43" i="25" s="1"/>
  <c r="O42" i="25"/>
  <c r="F43" i="25"/>
  <c r="H43" i="25"/>
  <c r="F51" i="25"/>
  <c r="G51" i="25"/>
  <c r="H51" i="25"/>
  <c r="I51" i="25"/>
  <c r="J51" i="25"/>
  <c r="K51" i="25"/>
  <c r="L51" i="25"/>
  <c r="M51" i="25"/>
  <c r="M58" i="25" s="1"/>
  <c r="N51" i="25"/>
  <c r="O51" i="25"/>
  <c r="F57" i="25"/>
  <c r="G57" i="25"/>
  <c r="G58" i="25" s="1"/>
  <c r="H57" i="25"/>
  <c r="I57" i="25"/>
  <c r="I58" i="25" s="1"/>
  <c r="J57" i="25"/>
  <c r="J58" i="25" s="1"/>
  <c r="K57" i="25"/>
  <c r="L57" i="25"/>
  <c r="L58" i="25"/>
  <c r="M57" i="25"/>
  <c r="N57" i="25"/>
  <c r="N58" i="25" s="1"/>
  <c r="O57" i="25"/>
  <c r="O58" i="25" s="1"/>
  <c r="H58" i="25"/>
  <c r="K58" i="25"/>
  <c r="F15" i="24"/>
  <c r="F22" i="24" s="1"/>
  <c r="G15" i="24"/>
  <c r="H15" i="24"/>
  <c r="I15" i="24"/>
  <c r="J15" i="24"/>
  <c r="K15" i="24"/>
  <c r="K22" i="24" s="1"/>
  <c r="L15" i="24"/>
  <c r="M15" i="24"/>
  <c r="N15" i="24"/>
  <c r="O15" i="24"/>
  <c r="O22" i="24" s="1"/>
  <c r="F21" i="24"/>
  <c r="G21" i="24"/>
  <c r="G22" i="24" s="1"/>
  <c r="G59" i="24" s="1"/>
  <c r="G20" i="6" s="1"/>
  <c r="H21" i="24"/>
  <c r="I21" i="24"/>
  <c r="I22" i="24"/>
  <c r="J21" i="24"/>
  <c r="J22" i="24" s="1"/>
  <c r="J59" i="24" s="1"/>
  <c r="J20" i="6" s="1"/>
  <c r="K21" i="24"/>
  <c r="L21" i="24"/>
  <c r="M21" i="24"/>
  <c r="N21" i="24"/>
  <c r="O21" i="24"/>
  <c r="L22" i="24"/>
  <c r="F28" i="24"/>
  <c r="G28" i="24"/>
  <c r="H28" i="24"/>
  <c r="H33" i="24" s="1"/>
  <c r="I28" i="24"/>
  <c r="J28" i="24"/>
  <c r="K28" i="24"/>
  <c r="L28" i="24"/>
  <c r="L33" i="24" s="1"/>
  <c r="M28" i="24"/>
  <c r="M33" i="24" s="1"/>
  <c r="M44" i="24" s="1"/>
  <c r="N28" i="24"/>
  <c r="O28" i="24"/>
  <c r="F32" i="24"/>
  <c r="F33" i="24" s="1"/>
  <c r="F44" i="24" s="1"/>
  <c r="G32" i="24"/>
  <c r="G33" i="24" s="1"/>
  <c r="H32" i="24"/>
  <c r="I32" i="24"/>
  <c r="J32" i="24"/>
  <c r="J33" i="24"/>
  <c r="J44" i="24" s="1"/>
  <c r="K32" i="24"/>
  <c r="L32" i="24"/>
  <c r="M32" i="24"/>
  <c r="N32" i="24"/>
  <c r="O32" i="24"/>
  <c r="O33" i="24" s="1"/>
  <c r="I33" i="24"/>
  <c r="K33" i="24"/>
  <c r="N33" i="24"/>
  <c r="F38" i="24"/>
  <c r="F43" i="24" s="1"/>
  <c r="G38" i="24"/>
  <c r="G43" i="24" s="1"/>
  <c r="H38" i="24"/>
  <c r="I38" i="24"/>
  <c r="I43" i="24" s="1"/>
  <c r="J38" i="24"/>
  <c r="K38" i="24"/>
  <c r="L38" i="24"/>
  <c r="M38" i="24"/>
  <c r="N38" i="24"/>
  <c r="N43" i="24"/>
  <c r="O38" i="24"/>
  <c r="F42" i="24"/>
  <c r="G42" i="24"/>
  <c r="H42" i="24"/>
  <c r="I42" i="24"/>
  <c r="J42" i="24"/>
  <c r="K42" i="24"/>
  <c r="L42" i="24"/>
  <c r="L43" i="24" s="1"/>
  <c r="M42" i="24"/>
  <c r="N42" i="24"/>
  <c r="O42" i="24"/>
  <c r="O43" i="24" s="1"/>
  <c r="O44" i="24" s="1"/>
  <c r="O59" i="24" s="1"/>
  <c r="O20" i="6" s="1"/>
  <c r="J43" i="24"/>
  <c r="K43" i="24"/>
  <c r="M43" i="24"/>
  <c r="N44" i="24"/>
  <c r="F51" i="24"/>
  <c r="G51" i="24"/>
  <c r="H51" i="24"/>
  <c r="H58" i="24"/>
  <c r="I51" i="24"/>
  <c r="J51" i="24"/>
  <c r="K51" i="24"/>
  <c r="L51" i="24"/>
  <c r="L58" i="24" s="1"/>
  <c r="M51" i="24"/>
  <c r="M58" i="24" s="1"/>
  <c r="N51" i="24"/>
  <c r="O51" i="24"/>
  <c r="F57" i="24"/>
  <c r="F58" i="24" s="1"/>
  <c r="G57" i="24"/>
  <c r="G58" i="24"/>
  <c r="H57" i="24"/>
  <c r="I57" i="24"/>
  <c r="I58" i="24" s="1"/>
  <c r="J57" i="24"/>
  <c r="J58" i="24"/>
  <c r="K57" i="24"/>
  <c r="K58" i="24" s="1"/>
  <c r="L57" i="24"/>
  <c r="M57" i="24"/>
  <c r="N57" i="24"/>
  <c r="N58" i="24" s="1"/>
  <c r="O57" i="24"/>
  <c r="O58" i="24" s="1"/>
  <c r="F15" i="23"/>
  <c r="G15" i="23"/>
  <c r="G22" i="23"/>
  <c r="H15" i="23"/>
  <c r="H22" i="23" s="1"/>
  <c r="I15" i="23"/>
  <c r="I22" i="23"/>
  <c r="J15" i="23"/>
  <c r="J22" i="23" s="1"/>
  <c r="K15" i="23"/>
  <c r="L15" i="23"/>
  <c r="M15" i="23"/>
  <c r="N15" i="23"/>
  <c r="N22" i="23" s="1"/>
  <c r="O15" i="23"/>
  <c r="O22" i="23"/>
  <c r="F21" i="23"/>
  <c r="G21" i="23"/>
  <c r="H21" i="23"/>
  <c r="I21" i="23"/>
  <c r="J21" i="23"/>
  <c r="K21" i="23"/>
  <c r="L21" i="23"/>
  <c r="L22" i="23"/>
  <c r="M21" i="23"/>
  <c r="N21" i="23"/>
  <c r="O21" i="23"/>
  <c r="K22" i="23"/>
  <c r="F28" i="23"/>
  <c r="G28" i="23"/>
  <c r="H28" i="23"/>
  <c r="H33" i="23" s="1"/>
  <c r="I28" i="23"/>
  <c r="J28" i="23"/>
  <c r="K28" i="23"/>
  <c r="K33" i="23"/>
  <c r="K44" i="23" s="1"/>
  <c r="L28" i="23"/>
  <c r="M28" i="23"/>
  <c r="N28" i="23"/>
  <c r="N33" i="23" s="1"/>
  <c r="O28" i="23"/>
  <c r="F32" i="23"/>
  <c r="F33" i="23"/>
  <c r="G32" i="23"/>
  <c r="H32" i="23"/>
  <c r="I32" i="23"/>
  <c r="I33" i="23" s="1"/>
  <c r="I44" i="23" s="1"/>
  <c r="J32" i="23"/>
  <c r="K32" i="23"/>
  <c r="L32" i="23"/>
  <c r="M32" i="23"/>
  <c r="N32" i="23"/>
  <c r="O32" i="23"/>
  <c r="O33" i="23"/>
  <c r="L33" i="23"/>
  <c r="F38" i="23"/>
  <c r="F43" i="23" s="1"/>
  <c r="G38" i="23"/>
  <c r="G43" i="23" s="1"/>
  <c r="H38" i="23"/>
  <c r="I38" i="23"/>
  <c r="J38" i="23"/>
  <c r="K38" i="23"/>
  <c r="L38" i="23"/>
  <c r="L43" i="23" s="1"/>
  <c r="M38" i="23"/>
  <c r="N38" i="23"/>
  <c r="N43" i="23" s="1"/>
  <c r="N44" i="23" s="1"/>
  <c r="N59" i="23" s="1"/>
  <c r="N19" i="6" s="1"/>
  <c r="O38" i="23"/>
  <c r="F42" i="23"/>
  <c r="G42" i="23"/>
  <c r="H42" i="23"/>
  <c r="H43" i="23" s="1"/>
  <c r="H44" i="23" s="1"/>
  <c r="I42" i="23"/>
  <c r="I43" i="23"/>
  <c r="J42" i="23"/>
  <c r="J43" i="23" s="1"/>
  <c r="K42" i="23"/>
  <c r="K43" i="23" s="1"/>
  <c r="L42" i="23"/>
  <c r="M42" i="23"/>
  <c r="M43" i="23" s="1"/>
  <c r="N42" i="23"/>
  <c r="O42" i="23"/>
  <c r="F51" i="23"/>
  <c r="G51" i="23"/>
  <c r="H51" i="23"/>
  <c r="I51" i="23"/>
  <c r="J51" i="23"/>
  <c r="K51" i="23"/>
  <c r="L51" i="23"/>
  <c r="M51" i="23"/>
  <c r="N51" i="23"/>
  <c r="O51" i="23"/>
  <c r="O58" i="23" s="1"/>
  <c r="F57" i="23"/>
  <c r="F58" i="23" s="1"/>
  <c r="G57" i="23"/>
  <c r="H57" i="23"/>
  <c r="H58" i="23"/>
  <c r="I57" i="23"/>
  <c r="J57" i="23"/>
  <c r="J58" i="23" s="1"/>
  <c r="K57" i="23"/>
  <c r="L57" i="23"/>
  <c r="L58" i="23" s="1"/>
  <c r="M57" i="23"/>
  <c r="M58" i="23"/>
  <c r="N57" i="23"/>
  <c r="N58" i="23" s="1"/>
  <c r="O57" i="23"/>
  <c r="G58" i="23"/>
  <c r="F15" i="22"/>
  <c r="G15" i="22"/>
  <c r="G22" i="22" s="1"/>
  <c r="H15" i="22"/>
  <c r="I15" i="22"/>
  <c r="I22" i="22"/>
  <c r="J15" i="22"/>
  <c r="J22" i="22" s="1"/>
  <c r="K15" i="22"/>
  <c r="K22" i="22"/>
  <c r="L15" i="22"/>
  <c r="L22" i="22" s="1"/>
  <c r="M15" i="22"/>
  <c r="N15" i="22"/>
  <c r="O15" i="22"/>
  <c r="F21" i="22"/>
  <c r="G21" i="22"/>
  <c r="H21" i="22"/>
  <c r="I21" i="22"/>
  <c r="J21" i="22"/>
  <c r="K21" i="22"/>
  <c r="L21" i="22"/>
  <c r="M21" i="22"/>
  <c r="N21" i="22"/>
  <c r="N22" i="22"/>
  <c r="O21" i="22"/>
  <c r="M22" i="22"/>
  <c r="F28" i="22"/>
  <c r="F33" i="22" s="1"/>
  <c r="G28" i="22"/>
  <c r="H28" i="22"/>
  <c r="I28" i="22"/>
  <c r="J28" i="22"/>
  <c r="J33" i="22" s="1"/>
  <c r="K28" i="22"/>
  <c r="K33" i="22"/>
  <c r="L28" i="22"/>
  <c r="L33" i="22" s="1"/>
  <c r="M28" i="22"/>
  <c r="N28" i="22"/>
  <c r="O28" i="22"/>
  <c r="F32" i="22"/>
  <c r="G32" i="22"/>
  <c r="H32" i="22"/>
  <c r="I32" i="22"/>
  <c r="I33" i="22"/>
  <c r="J32" i="22"/>
  <c r="K32" i="22"/>
  <c r="L32" i="22"/>
  <c r="M32" i="22"/>
  <c r="M33" i="22" s="1"/>
  <c r="N32" i="22"/>
  <c r="O32" i="22"/>
  <c r="G33" i="22"/>
  <c r="G44" i="22" s="1"/>
  <c r="N33" i="22"/>
  <c r="O33" i="22"/>
  <c r="F38" i="22"/>
  <c r="F43" i="22"/>
  <c r="F44" i="22" s="1"/>
  <c r="G38" i="22"/>
  <c r="G43" i="22" s="1"/>
  <c r="H38" i="22"/>
  <c r="H43" i="22" s="1"/>
  <c r="I38" i="22"/>
  <c r="I43" i="22" s="1"/>
  <c r="J38" i="22"/>
  <c r="K38" i="22"/>
  <c r="L38" i="22"/>
  <c r="L43" i="22"/>
  <c r="M38" i="22"/>
  <c r="M43" i="22"/>
  <c r="N38" i="22"/>
  <c r="N43" i="22"/>
  <c r="O38" i="22"/>
  <c r="O44" i="22"/>
  <c r="F42" i="22"/>
  <c r="G42" i="22"/>
  <c r="H42" i="22"/>
  <c r="I42" i="22"/>
  <c r="J42" i="22"/>
  <c r="J43" i="22" s="1"/>
  <c r="K42" i="22"/>
  <c r="K43" i="22"/>
  <c r="L42" i="22"/>
  <c r="M42" i="22"/>
  <c r="N42" i="22"/>
  <c r="O42" i="22"/>
  <c r="O43" i="22" s="1"/>
  <c r="F51" i="22"/>
  <c r="G51" i="22"/>
  <c r="H51" i="22"/>
  <c r="I51" i="22"/>
  <c r="I58" i="22" s="1"/>
  <c r="J51" i="22"/>
  <c r="K51" i="22"/>
  <c r="L51" i="22"/>
  <c r="L58" i="22"/>
  <c r="M51" i="22"/>
  <c r="N51" i="22"/>
  <c r="O51" i="22"/>
  <c r="O58" i="22" s="1"/>
  <c r="F57" i="22"/>
  <c r="F58" i="22" s="1"/>
  <c r="G57" i="22"/>
  <c r="G58" i="22"/>
  <c r="H57" i="22"/>
  <c r="H58" i="22" s="1"/>
  <c r="I57" i="22"/>
  <c r="J57" i="22"/>
  <c r="J58" i="22"/>
  <c r="K57" i="22"/>
  <c r="K58" i="22" s="1"/>
  <c r="L57" i="22"/>
  <c r="M57" i="22"/>
  <c r="M58" i="22"/>
  <c r="N57" i="22"/>
  <c r="N58" i="22"/>
  <c r="O57" i="22"/>
  <c r="F15" i="21"/>
  <c r="F22" i="21" s="1"/>
  <c r="G15" i="21"/>
  <c r="G22" i="21" s="1"/>
  <c r="H15" i="21"/>
  <c r="I15" i="21"/>
  <c r="J15" i="21"/>
  <c r="J22" i="21" s="1"/>
  <c r="K15" i="21"/>
  <c r="L15" i="21"/>
  <c r="L22" i="21"/>
  <c r="M15" i="21"/>
  <c r="N15" i="21"/>
  <c r="O15" i="21"/>
  <c r="F21" i="21"/>
  <c r="G21" i="21"/>
  <c r="H21" i="21"/>
  <c r="H22" i="21"/>
  <c r="I21" i="21"/>
  <c r="I22" i="21"/>
  <c r="J21" i="21"/>
  <c r="K21" i="21"/>
  <c r="K22" i="21" s="1"/>
  <c r="L21" i="21"/>
  <c r="M21" i="21"/>
  <c r="M22" i="21" s="1"/>
  <c r="N21" i="21"/>
  <c r="O21" i="21"/>
  <c r="N22" i="21"/>
  <c r="O22" i="21"/>
  <c r="F28" i="21"/>
  <c r="F33" i="21"/>
  <c r="G28" i="21"/>
  <c r="G33" i="21" s="1"/>
  <c r="G44" i="21" s="1"/>
  <c r="H28" i="21"/>
  <c r="I28" i="21"/>
  <c r="J28" i="21"/>
  <c r="J33" i="21" s="1"/>
  <c r="K28" i="21"/>
  <c r="K33" i="21" s="1"/>
  <c r="L28" i="21"/>
  <c r="L33" i="21"/>
  <c r="M28" i="21"/>
  <c r="M33" i="21" s="1"/>
  <c r="N28" i="21"/>
  <c r="O28" i="21"/>
  <c r="O33" i="21"/>
  <c r="O44" i="21" s="1"/>
  <c r="F32" i="21"/>
  <c r="G32" i="21"/>
  <c r="H32" i="21"/>
  <c r="H33" i="21" s="1"/>
  <c r="I32" i="21"/>
  <c r="I33" i="21" s="1"/>
  <c r="J32" i="21"/>
  <c r="K32" i="21"/>
  <c r="L32" i="21"/>
  <c r="M32" i="21"/>
  <c r="N32" i="21"/>
  <c r="N33" i="21" s="1"/>
  <c r="O32" i="21"/>
  <c r="F38" i="21"/>
  <c r="F43" i="21" s="1"/>
  <c r="F44" i="21" s="1"/>
  <c r="F59" i="21" s="1"/>
  <c r="F17" i="6" s="1"/>
  <c r="R17" i="6" s="1"/>
  <c r="G38" i="21"/>
  <c r="H38" i="21"/>
  <c r="H43" i="21"/>
  <c r="I38" i="21"/>
  <c r="J38" i="21"/>
  <c r="K38" i="21"/>
  <c r="K43" i="21" s="1"/>
  <c r="L38" i="21"/>
  <c r="M38" i="21"/>
  <c r="N38" i="21"/>
  <c r="N43" i="21"/>
  <c r="O38" i="21"/>
  <c r="F42" i="21"/>
  <c r="G42" i="21"/>
  <c r="G43" i="21" s="1"/>
  <c r="H42" i="21"/>
  <c r="I42" i="21"/>
  <c r="I43" i="21" s="1"/>
  <c r="J42" i="21"/>
  <c r="K42" i="21"/>
  <c r="L42" i="21"/>
  <c r="L43" i="21"/>
  <c r="L44" i="21" s="1"/>
  <c r="L59" i="21" s="1"/>
  <c r="L17" i="6" s="1"/>
  <c r="M42" i="21"/>
  <c r="M43" i="21" s="1"/>
  <c r="N42" i="21"/>
  <c r="O42" i="21"/>
  <c r="O43" i="21" s="1"/>
  <c r="J43" i="21"/>
  <c r="J44" i="21" s="1"/>
  <c r="F51" i="21"/>
  <c r="F58" i="21" s="1"/>
  <c r="G51" i="21"/>
  <c r="H51" i="21"/>
  <c r="H58" i="21" s="1"/>
  <c r="I51" i="21"/>
  <c r="I58" i="21" s="1"/>
  <c r="J51" i="21"/>
  <c r="J58" i="21" s="1"/>
  <c r="K51" i="21"/>
  <c r="L51" i="21"/>
  <c r="M51" i="21"/>
  <c r="M58" i="21" s="1"/>
  <c r="N51" i="21"/>
  <c r="O51" i="21"/>
  <c r="F57" i="21"/>
  <c r="G57" i="21"/>
  <c r="G58" i="21" s="1"/>
  <c r="H57" i="21"/>
  <c r="I57" i="21"/>
  <c r="J57" i="21"/>
  <c r="K57" i="21"/>
  <c r="L57" i="21"/>
  <c r="L58" i="21"/>
  <c r="M57" i="21"/>
  <c r="N57" i="21"/>
  <c r="O57" i="21"/>
  <c r="K58" i="21"/>
  <c r="F15" i="20"/>
  <c r="F22" i="20"/>
  <c r="G15" i="20"/>
  <c r="G22" i="20"/>
  <c r="G59" i="20" s="1"/>
  <c r="G16" i="6" s="1"/>
  <c r="H15" i="20"/>
  <c r="I15" i="20"/>
  <c r="J15" i="20"/>
  <c r="K15" i="20"/>
  <c r="L15" i="20"/>
  <c r="L22" i="20"/>
  <c r="M15" i="20"/>
  <c r="M22" i="20"/>
  <c r="N15" i="20"/>
  <c r="N22" i="20"/>
  <c r="O15" i="20"/>
  <c r="F21" i="20"/>
  <c r="G21" i="20"/>
  <c r="H21" i="20"/>
  <c r="I21" i="20"/>
  <c r="I22" i="20" s="1"/>
  <c r="J21" i="20"/>
  <c r="J22" i="20"/>
  <c r="K21" i="20"/>
  <c r="K22" i="20"/>
  <c r="L21" i="20"/>
  <c r="M21" i="20"/>
  <c r="N21" i="20"/>
  <c r="O21" i="20"/>
  <c r="O22" i="20" s="1"/>
  <c r="O59" i="20" s="1"/>
  <c r="O16" i="6" s="1"/>
  <c r="H22" i="20"/>
  <c r="F28" i="20"/>
  <c r="G28" i="20"/>
  <c r="G33" i="20"/>
  <c r="H28" i="20"/>
  <c r="H33" i="20"/>
  <c r="I28" i="20"/>
  <c r="J28" i="20"/>
  <c r="K28" i="20"/>
  <c r="L28" i="20"/>
  <c r="M28" i="20"/>
  <c r="N28" i="20"/>
  <c r="N33" i="20" s="1"/>
  <c r="O28" i="20"/>
  <c r="O33" i="20"/>
  <c r="F32" i="20"/>
  <c r="F33" i="20" s="1"/>
  <c r="F44" i="20" s="1"/>
  <c r="F59" i="20" s="1"/>
  <c r="F16" i="6" s="1"/>
  <c r="R16" i="6" s="1"/>
  <c r="G32" i="20"/>
  <c r="H32" i="20"/>
  <c r="I32" i="20"/>
  <c r="J32" i="20"/>
  <c r="J33" i="20" s="1"/>
  <c r="J44" i="20" s="1"/>
  <c r="J59" i="20" s="1"/>
  <c r="J16" i="6" s="1"/>
  <c r="K32" i="20"/>
  <c r="L32" i="20"/>
  <c r="L33" i="20"/>
  <c r="M32" i="20"/>
  <c r="N32" i="20"/>
  <c r="O32" i="20"/>
  <c r="F38" i="20"/>
  <c r="G38" i="20"/>
  <c r="G43" i="20" s="1"/>
  <c r="H38" i="20"/>
  <c r="H43" i="20" s="1"/>
  <c r="I38" i="20"/>
  <c r="J38" i="20"/>
  <c r="J43" i="20" s="1"/>
  <c r="K38" i="20"/>
  <c r="K43" i="20" s="1"/>
  <c r="L38" i="20"/>
  <c r="M38" i="20"/>
  <c r="M43" i="20" s="1"/>
  <c r="N38" i="20"/>
  <c r="O38" i="20"/>
  <c r="F42" i="20"/>
  <c r="F43" i="20"/>
  <c r="G42" i="20"/>
  <c r="H42" i="20"/>
  <c r="I42" i="20"/>
  <c r="I43" i="20" s="1"/>
  <c r="J42" i="20"/>
  <c r="K42" i="20"/>
  <c r="L42" i="20"/>
  <c r="M42" i="20"/>
  <c r="N42" i="20"/>
  <c r="N43" i="20"/>
  <c r="O42" i="20"/>
  <c r="O43" i="20"/>
  <c r="L43" i="20"/>
  <c r="F51" i="20"/>
  <c r="G51" i="20"/>
  <c r="H51" i="20"/>
  <c r="H58" i="20"/>
  <c r="I51" i="20"/>
  <c r="J51" i="20"/>
  <c r="K51" i="20"/>
  <c r="L51" i="20"/>
  <c r="M51" i="20"/>
  <c r="N51" i="20"/>
  <c r="O51" i="20"/>
  <c r="F57" i="20"/>
  <c r="F58" i="20" s="1"/>
  <c r="G57" i="20"/>
  <c r="G58" i="20" s="1"/>
  <c r="H57" i="20"/>
  <c r="I57" i="20"/>
  <c r="I58" i="20"/>
  <c r="J57" i="20"/>
  <c r="J58" i="20" s="1"/>
  <c r="K57" i="20"/>
  <c r="K58" i="20"/>
  <c r="L57" i="20"/>
  <c r="L58" i="20" s="1"/>
  <c r="M57" i="20"/>
  <c r="N57" i="20"/>
  <c r="N58" i="20"/>
  <c r="O57" i="20"/>
  <c r="O58" i="20" s="1"/>
  <c r="M58" i="20"/>
  <c r="F15" i="19"/>
  <c r="F22" i="19"/>
  <c r="G15" i="19"/>
  <c r="G22" i="19"/>
  <c r="G59" i="19" s="1"/>
  <c r="G15" i="6" s="1"/>
  <c r="H15" i="19"/>
  <c r="I15" i="19"/>
  <c r="I22" i="19"/>
  <c r="J15" i="19"/>
  <c r="K15" i="19"/>
  <c r="L15" i="19"/>
  <c r="M15" i="19"/>
  <c r="M22" i="19" s="1"/>
  <c r="N15" i="19"/>
  <c r="O15" i="19"/>
  <c r="F21" i="19"/>
  <c r="G21" i="19"/>
  <c r="H21" i="19"/>
  <c r="H22" i="19" s="1"/>
  <c r="H59" i="19" s="1"/>
  <c r="H15" i="6" s="1"/>
  <c r="I21" i="19"/>
  <c r="J21" i="19"/>
  <c r="K21" i="19"/>
  <c r="L21" i="19"/>
  <c r="L22" i="19" s="1"/>
  <c r="M21" i="19"/>
  <c r="N21" i="19"/>
  <c r="N22" i="19" s="1"/>
  <c r="O21" i="19"/>
  <c r="J22" i="19"/>
  <c r="K22" i="19"/>
  <c r="F28" i="19"/>
  <c r="G28" i="19"/>
  <c r="H28" i="19"/>
  <c r="I28" i="19"/>
  <c r="I33" i="19"/>
  <c r="J28" i="19"/>
  <c r="J33" i="19"/>
  <c r="K28" i="19"/>
  <c r="K33" i="19" s="1"/>
  <c r="K44" i="19" s="1"/>
  <c r="L28" i="19"/>
  <c r="M28" i="19"/>
  <c r="N28" i="19"/>
  <c r="O28" i="19"/>
  <c r="O33" i="19" s="1"/>
  <c r="F32" i="19"/>
  <c r="F33" i="19"/>
  <c r="G32" i="19"/>
  <c r="G33" i="19"/>
  <c r="H32" i="19"/>
  <c r="H33" i="19" s="1"/>
  <c r="I32" i="19"/>
  <c r="J32" i="19"/>
  <c r="K32" i="19"/>
  <c r="L32" i="19"/>
  <c r="M32" i="19"/>
  <c r="N32" i="19"/>
  <c r="N33" i="19"/>
  <c r="O32" i="19"/>
  <c r="M33" i="19"/>
  <c r="F38" i="19"/>
  <c r="F43" i="19" s="1"/>
  <c r="F44" i="19" s="1"/>
  <c r="G38" i="19"/>
  <c r="H38" i="19"/>
  <c r="I38" i="19"/>
  <c r="J38" i="19"/>
  <c r="J43" i="19" s="1"/>
  <c r="J44" i="19" s="1"/>
  <c r="J59" i="19" s="1"/>
  <c r="J15" i="6" s="1"/>
  <c r="K38" i="19"/>
  <c r="K43" i="19"/>
  <c r="L38" i="19"/>
  <c r="L43" i="19" s="1"/>
  <c r="M38" i="19"/>
  <c r="N38" i="19"/>
  <c r="O38" i="19"/>
  <c r="F42" i="19"/>
  <c r="G42" i="19"/>
  <c r="G43" i="19" s="1"/>
  <c r="H42" i="19"/>
  <c r="H43" i="19" s="1"/>
  <c r="I42" i="19"/>
  <c r="I43" i="19"/>
  <c r="J42" i="19"/>
  <c r="K42" i="19"/>
  <c r="L42" i="19"/>
  <c r="M42" i="19"/>
  <c r="M43" i="19" s="1"/>
  <c r="N42" i="19"/>
  <c r="O42" i="19"/>
  <c r="N43" i="19"/>
  <c r="O43" i="19"/>
  <c r="F51" i="19"/>
  <c r="G51" i="19"/>
  <c r="H51" i="19"/>
  <c r="I51" i="19"/>
  <c r="J51" i="19"/>
  <c r="K51" i="19"/>
  <c r="L51" i="19"/>
  <c r="M51" i="19"/>
  <c r="N51" i="19"/>
  <c r="O51" i="19"/>
  <c r="O58" i="19" s="1"/>
  <c r="F57" i="19"/>
  <c r="F58" i="19" s="1"/>
  <c r="F59" i="19" s="1"/>
  <c r="F15" i="6" s="1"/>
  <c r="R15" i="6" s="1"/>
  <c r="G57" i="19"/>
  <c r="H57" i="19"/>
  <c r="H58" i="19"/>
  <c r="I57" i="19"/>
  <c r="I58" i="19" s="1"/>
  <c r="J57" i="19"/>
  <c r="J58" i="19" s="1"/>
  <c r="K57" i="19"/>
  <c r="K58" i="19"/>
  <c r="L57" i="19"/>
  <c r="M57" i="19"/>
  <c r="M58" i="19"/>
  <c r="N57" i="19"/>
  <c r="N58" i="19" s="1"/>
  <c r="O57" i="19"/>
  <c r="G58" i="19"/>
  <c r="F15" i="18"/>
  <c r="G15" i="18"/>
  <c r="H15" i="18"/>
  <c r="I15" i="18"/>
  <c r="I22" i="18"/>
  <c r="I59" i="18" s="1"/>
  <c r="I14" i="6" s="1"/>
  <c r="J15" i="18"/>
  <c r="J22" i="18" s="1"/>
  <c r="K15" i="18"/>
  <c r="K22" i="18"/>
  <c r="L15" i="18"/>
  <c r="L22" i="18" s="1"/>
  <c r="M15" i="18"/>
  <c r="N15" i="18"/>
  <c r="O15" i="18"/>
  <c r="O22" i="18" s="1"/>
  <c r="F21" i="18"/>
  <c r="G21" i="18"/>
  <c r="G22" i="18"/>
  <c r="H21" i="18"/>
  <c r="I21" i="18"/>
  <c r="J21" i="18"/>
  <c r="K21" i="18"/>
  <c r="L21" i="18"/>
  <c r="M21" i="18"/>
  <c r="N21" i="18"/>
  <c r="N22" i="18"/>
  <c r="O21" i="18"/>
  <c r="M22" i="18"/>
  <c r="F28" i="18"/>
  <c r="G28" i="18"/>
  <c r="G33" i="18" s="1"/>
  <c r="H28" i="18"/>
  <c r="H33" i="18" s="1"/>
  <c r="H44" i="18" s="1"/>
  <c r="I28" i="18"/>
  <c r="J28" i="18"/>
  <c r="J33" i="18"/>
  <c r="K28" i="18"/>
  <c r="K33" i="18"/>
  <c r="L28" i="18"/>
  <c r="L33" i="18"/>
  <c r="M28" i="18"/>
  <c r="M33" i="18" s="1"/>
  <c r="N28" i="18"/>
  <c r="O28" i="18"/>
  <c r="F32" i="18"/>
  <c r="F33" i="18" s="1"/>
  <c r="F44" i="18" s="1"/>
  <c r="G32" i="18"/>
  <c r="H32" i="18"/>
  <c r="I32" i="18"/>
  <c r="I33" i="18" s="1"/>
  <c r="J32" i="18"/>
  <c r="K32" i="18"/>
  <c r="L32" i="18"/>
  <c r="M32" i="18"/>
  <c r="N32" i="18"/>
  <c r="O32" i="18"/>
  <c r="N33" i="18"/>
  <c r="F38" i="18"/>
  <c r="F43" i="18"/>
  <c r="G38" i="18"/>
  <c r="H38" i="18"/>
  <c r="I38" i="18"/>
  <c r="J38" i="18"/>
  <c r="K38" i="18"/>
  <c r="L38" i="18"/>
  <c r="L43" i="18"/>
  <c r="L44" i="18" s="1"/>
  <c r="M38" i="18"/>
  <c r="N38" i="18"/>
  <c r="N43" i="18"/>
  <c r="O38" i="18"/>
  <c r="O43" i="18" s="1"/>
  <c r="F42" i="18"/>
  <c r="G42" i="18"/>
  <c r="H42" i="18"/>
  <c r="H43" i="18" s="1"/>
  <c r="I42" i="18"/>
  <c r="J42" i="18"/>
  <c r="J43" i="18"/>
  <c r="J44" i="18" s="1"/>
  <c r="K42" i="18"/>
  <c r="K43" i="18" s="1"/>
  <c r="L42" i="18"/>
  <c r="M42" i="18"/>
  <c r="N42" i="18"/>
  <c r="O42" i="18"/>
  <c r="I43" i="18"/>
  <c r="I44" i="18" s="1"/>
  <c r="F51" i="18"/>
  <c r="G51" i="18"/>
  <c r="G58" i="18" s="1"/>
  <c r="H51" i="18"/>
  <c r="I51" i="18"/>
  <c r="J51" i="18"/>
  <c r="K51" i="18"/>
  <c r="L51" i="18"/>
  <c r="M51" i="18"/>
  <c r="N51" i="18"/>
  <c r="N58" i="18" s="1"/>
  <c r="O51" i="18"/>
  <c r="F57" i="18"/>
  <c r="F58" i="18"/>
  <c r="G57" i="18"/>
  <c r="H57" i="18"/>
  <c r="I57" i="18"/>
  <c r="J57" i="18"/>
  <c r="J58" i="18"/>
  <c r="K57" i="18"/>
  <c r="K58" i="18" s="1"/>
  <c r="L57" i="18"/>
  <c r="L58" i="18" s="1"/>
  <c r="L59" i="18" s="1"/>
  <c r="L14" i="6" s="1"/>
  <c r="M57" i="18"/>
  <c r="M58" i="18"/>
  <c r="N57" i="18"/>
  <c r="O57" i="18"/>
  <c r="I58" i="18"/>
  <c r="F15" i="17"/>
  <c r="G15" i="17"/>
  <c r="H15" i="17"/>
  <c r="H22" i="17" s="1"/>
  <c r="I15" i="17"/>
  <c r="I22" i="17" s="1"/>
  <c r="J15" i="17"/>
  <c r="J22" i="17"/>
  <c r="K15" i="17"/>
  <c r="L15" i="17"/>
  <c r="L22" i="17" s="1"/>
  <c r="M15" i="17"/>
  <c r="N15" i="17"/>
  <c r="O15" i="17"/>
  <c r="F21" i="17"/>
  <c r="F22" i="17" s="1"/>
  <c r="G21" i="17"/>
  <c r="H21" i="17"/>
  <c r="I21" i="17"/>
  <c r="J21" i="17"/>
  <c r="K21" i="17"/>
  <c r="L21" i="17"/>
  <c r="M21" i="17"/>
  <c r="M22" i="17" s="1"/>
  <c r="M59" i="17" s="1"/>
  <c r="M13" i="6" s="1"/>
  <c r="N21" i="17"/>
  <c r="O21" i="17"/>
  <c r="G22" i="17"/>
  <c r="N22" i="17"/>
  <c r="O22" i="17"/>
  <c r="F28" i="17"/>
  <c r="G28" i="17"/>
  <c r="G33" i="17"/>
  <c r="H28" i="17"/>
  <c r="H33" i="17" s="1"/>
  <c r="H44" i="17" s="1"/>
  <c r="H59" i="17" s="1"/>
  <c r="H13" i="6" s="1"/>
  <c r="I28" i="17"/>
  <c r="J28" i="17"/>
  <c r="K28" i="17"/>
  <c r="L28" i="17"/>
  <c r="L33" i="17" s="1"/>
  <c r="L44" i="17" s="1"/>
  <c r="M28" i="17"/>
  <c r="N28" i="17"/>
  <c r="O28" i="17"/>
  <c r="O33" i="17"/>
  <c r="F32" i="17"/>
  <c r="G32" i="17"/>
  <c r="H32" i="17"/>
  <c r="I32" i="17"/>
  <c r="J32" i="17"/>
  <c r="K32" i="17"/>
  <c r="K33" i="17"/>
  <c r="K44" i="17" s="1"/>
  <c r="L32" i="17"/>
  <c r="M32" i="17"/>
  <c r="M33" i="17" s="1"/>
  <c r="M44" i="17" s="1"/>
  <c r="N32" i="17"/>
  <c r="O32" i="17"/>
  <c r="I33" i="17"/>
  <c r="F38" i="17"/>
  <c r="F43" i="17" s="1"/>
  <c r="G38" i="17"/>
  <c r="G43" i="17"/>
  <c r="H38" i="17"/>
  <c r="I38" i="17"/>
  <c r="J38" i="17"/>
  <c r="K38" i="17"/>
  <c r="K43" i="17" s="1"/>
  <c r="L38" i="17"/>
  <c r="M38" i="17"/>
  <c r="N38" i="17"/>
  <c r="O38" i="17"/>
  <c r="O43" i="17"/>
  <c r="F42" i="17"/>
  <c r="G42" i="17"/>
  <c r="H42" i="17"/>
  <c r="I42" i="17"/>
  <c r="J42" i="17"/>
  <c r="K42" i="17"/>
  <c r="L42" i="17"/>
  <c r="L43" i="17"/>
  <c r="M42" i="17"/>
  <c r="N42" i="17"/>
  <c r="O42" i="17"/>
  <c r="J43" i="17"/>
  <c r="M43" i="17"/>
  <c r="N43" i="17"/>
  <c r="F51" i="17"/>
  <c r="G51" i="17"/>
  <c r="G58" i="17" s="1"/>
  <c r="H51" i="17"/>
  <c r="I51" i="17"/>
  <c r="J51" i="17"/>
  <c r="K51" i="17"/>
  <c r="L51" i="17"/>
  <c r="M51" i="17"/>
  <c r="N51" i="17"/>
  <c r="O51" i="17"/>
  <c r="F57" i="17"/>
  <c r="F58" i="17" s="1"/>
  <c r="G57" i="17"/>
  <c r="H57" i="17"/>
  <c r="H58" i="17"/>
  <c r="I57" i="17"/>
  <c r="I58" i="17" s="1"/>
  <c r="J57" i="17"/>
  <c r="K57" i="17"/>
  <c r="L57" i="17"/>
  <c r="L58" i="17" s="1"/>
  <c r="M57" i="17"/>
  <c r="N57" i="17"/>
  <c r="N58" i="17" s="1"/>
  <c r="O57" i="17"/>
  <c r="J58" i="17"/>
  <c r="K58" i="17"/>
  <c r="M58" i="17"/>
  <c r="F15" i="16"/>
  <c r="F22" i="16" s="1"/>
  <c r="G15" i="16"/>
  <c r="H15" i="16"/>
  <c r="I15" i="16"/>
  <c r="J15" i="16"/>
  <c r="K15" i="16"/>
  <c r="K22" i="16" s="1"/>
  <c r="K59" i="16" s="1"/>
  <c r="K12" i="6" s="1"/>
  <c r="L15" i="16"/>
  <c r="L22" i="16"/>
  <c r="M15" i="16"/>
  <c r="M22" i="16" s="1"/>
  <c r="N15" i="16"/>
  <c r="O15" i="16"/>
  <c r="F21" i="16"/>
  <c r="G21" i="16"/>
  <c r="H21" i="16"/>
  <c r="I21" i="16"/>
  <c r="J21" i="16"/>
  <c r="J22" i="16"/>
  <c r="K21" i="16"/>
  <c r="L21" i="16"/>
  <c r="M21" i="16"/>
  <c r="N21" i="16"/>
  <c r="O21" i="16"/>
  <c r="N22" i="16"/>
  <c r="O22" i="16"/>
  <c r="F28" i="16"/>
  <c r="G28" i="16"/>
  <c r="H28" i="16"/>
  <c r="I28" i="16"/>
  <c r="J28" i="16"/>
  <c r="K28" i="16"/>
  <c r="L28" i="16"/>
  <c r="L33" i="16" s="1"/>
  <c r="M28" i="16"/>
  <c r="M33" i="16"/>
  <c r="N28" i="16"/>
  <c r="N33" i="16"/>
  <c r="O28" i="16"/>
  <c r="F32" i="16"/>
  <c r="F33" i="16" s="1"/>
  <c r="G32" i="16"/>
  <c r="H32" i="16"/>
  <c r="I32" i="16"/>
  <c r="J32" i="16"/>
  <c r="K32" i="16"/>
  <c r="L32" i="16"/>
  <c r="M32" i="16"/>
  <c r="N32" i="16"/>
  <c r="O32" i="16"/>
  <c r="O33" i="16" s="1"/>
  <c r="G33" i="16"/>
  <c r="G44" i="16" s="1"/>
  <c r="I33" i="16"/>
  <c r="J33" i="16"/>
  <c r="F38" i="16"/>
  <c r="G38" i="16"/>
  <c r="G43" i="16" s="1"/>
  <c r="H38" i="16"/>
  <c r="I38" i="16"/>
  <c r="J38" i="16"/>
  <c r="K38" i="16"/>
  <c r="L38" i="16"/>
  <c r="M38" i="16"/>
  <c r="N38" i="16"/>
  <c r="O38" i="16"/>
  <c r="O43" i="16"/>
  <c r="F42" i="16"/>
  <c r="F43" i="16" s="1"/>
  <c r="F44" i="16" s="1"/>
  <c r="F59" i="16" s="1"/>
  <c r="F12" i="6" s="1"/>
  <c r="R12" i="6" s="1"/>
  <c r="G42" i="16"/>
  <c r="H42" i="16"/>
  <c r="H43" i="16" s="1"/>
  <c r="I42" i="16"/>
  <c r="J42" i="16"/>
  <c r="K42" i="16"/>
  <c r="K43" i="16"/>
  <c r="L42" i="16"/>
  <c r="M42" i="16"/>
  <c r="M43" i="16" s="1"/>
  <c r="M44" i="16" s="1"/>
  <c r="N42" i="16"/>
  <c r="O42" i="16"/>
  <c r="I43" i="16"/>
  <c r="I44" i="16" s="1"/>
  <c r="J43" i="16"/>
  <c r="F51" i="16"/>
  <c r="G51" i="16"/>
  <c r="G58" i="16"/>
  <c r="H51" i="16"/>
  <c r="I51" i="16"/>
  <c r="J51" i="16"/>
  <c r="K51" i="16"/>
  <c r="L51" i="16"/>
  <c r="M51" i="16"/>
  <c r="N51" i="16"/>
  <c r="O51" i="16"/>
  <c r="F57" i="16"/>
  <c r="F58" i="16" s="1"/>
  <c r="G57" i="16"/>
  <c r="H57" i="16"/>
  <c r="H58" i="16" s="1"/>
  <c r="I57" i="16"/>
  <c r="I58" i="16" s="1"/>
  <c r="J57" i="16"/>
  <c r="K57" i="16"/>
  <c r="L57" i="16"/>
  <c r="L58" i="16"/>
  <c r="M57" i="16"/>
  <c r="M58" i="16" s="1"/>
  <c r="N57" i="16"/>
  <c r="N58" i="16"/>
  <c r="O57" i="16"/>
  <c r="O58" i="16" s="1"/>
  <c r="K58" i="16"/>
  <c r="F15" i="15"/>
  <c r="F22" i="15" s="1"/>
  <c r="G15" i="15"/>
  <c r="H15" i="15"/>
  <c r="H22" i="15" s="1"/>
  <c r="I15" i="15"/>
  <c r="I22" i="15" s="1"/>
  <c r="J15" i="15"/>
  <c r="K15" i="15"/>
  <c r="L15" i="15"/>
  <c r="L22" i="15" s="1"/>
  <c r="M15" i="15"/>
  <c r="M22" i="15"/>
  <c r="N15" i="15"/>
  <c r="N22" i="15" s="1"/>
  <c r="O15" i="15"/>
  <c r="F21" i="15"/>
  <c r="G21" i="15"/>
  <c r="G22" i="15" s="1"/>
  <c r="H21" i="15"/>
  <c r="I21" i="15"/>
  <c r="J21" i="15"/>
  <c r="K21" i="15"/>
  <c r="L21" i="15"/>
  <c r="M21" i="15"/>
  <c r="N21" i="15"/>
  <c r="O21" i="15"/>
  <c r="J22" i="15"/>
  <c r="O22" i="15"/>
  <c r="O59" i="15" s="1"/>
  <c r="O11" i="6" s="1"/>
  <c r="F28" i="15"/>
  <c r="G28" i="15"/>
  <c r="H28" i="15"/>
  <c r="H33" i="15" s="1"/>
  <c r="I28" i="15"/>
  <c r="J28" i="15"/>
  <c r="K28" i="15"/>
  <c r="L28" i="15"/>
  <c r="M28" i="15"/>
  <c r="N28" i="15"/>
  <c r="O28" i="15"/>
  <c r="O33" i="15" s="1"/>
  <c r="F32" i="15"/>
  <c r="G32" i="15"/>
  <c r="G33" i="15" s="1"/>
  <c r="H32" i="15"/>
  <c r="I32" i="15"/>
  <c r="J32" i="15"/>
  <c r="K32" i="15"/>
  <c r="L32" i="15"/>
  <c r="L33" i="15" s="1"/>
  <c r="M32" i="15"/>
  <c r="N32" i="15"/>
  <c r="O32" i="15"/>
  <c r="I33" i="15"/>
  <c r="J33" i="15"/>
  <c r="J44" i="15" s="1"/>
  <c r="F38" i="15"/>
  <c r="F43" i="15" s="1"/>
  <c r="G38" i="15"/>
  <c r="H38" i="15"/>
  <c r="H43" i="15" s="1"/>
  <c r="H44" i="15" s="1"/>
  <c r="I38" i="15"/>
  <c r="I43" i="15" s="1"/>
  <c r="I44" i="15" s="1"/>
  <c r="J38" i="15"/>
  <c r="J43" i="15"/>
  <c r="K38" i="15"/>
  <c r="K43" i="15" s="1"/>
  <c r="L38" i="15"/>
  <c r="M38" i="15"/>
  <c r="N38" i="15"/>
  <c r="O38" i="15"/>
  <c r="O43" i="15" s="1"/>
  <c r="F42" i="15"/>
  <c r="G42" i="15"/>
  <c r="G43" i="15" s="1"/>
  <c r="H42" i="15"/>
  <c r="I42" i="15"/>
  <c r="J42" i="15"/>
  <c r="K42" i="15"/>
  <c r="L42" i="15"/>
  <c r="L43" i="15" s="1"/>
  <c r="M42" i="15"/>
  <c r="M43" i="15"/>
  <c r="N42" i="15"/>
  <c r="N43" i="15"/>
  <c r="O42" i="15"/>
  <c r="F51" i="15"/>
  <c r="G51" i="15"/>
  <c r="H51" i="15"/>
  <c r="I51" i="15"/>
  <c r="J51" i="15"/>
  <c r="J58" i="15"/>
  <c r="J59" i="15" s="1"/>
  <c r="J11" i="6" s="1"/>
  <c r="K51" i="15"/>
  <c r="L51" i="15"/>
  <c r="M51" i="15"/>
  <c r="N51" i="15"/>
  <c r="O51" i="15"/>
  <c r="F57" i="15"/>
  <c r="G57" i="15"/>
  <c r="H57" i="15"/>
  <c r="H58" i="15" s="1"/>
  <c r="I57" i="15"/>
  <c r="I58" i="15" s="1"/>
  <c r="J57" i="15"/>
  <c r="K57" i="15"/>
  <c r="K58" i="15" s="1"/>
  <c r="L57" i="15"/>
  <c r="L58" i="15" s="1"/>
  <c r="M57" i="15"/>
  <c r="M58" i="15"/>
  <c r="N57" i="15"/>
  <c r="N58" i="15" s="1"/>
  <c r="O57" i="15"/>
  <c r="O58" i="15" s="1"/>
  <c r="F58" i="15"/>
  <c r="K15" i="10"/>
  <c r="N15" i="10"/>
  <c r="H33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0" i="9"/>
  <c r="H32" i="9" s="1"/>
  <c r="H9" i="9"/>
  <c r="H8" i="9"/>
  <c r="G52" i="6"/>
  <c r="O40" i="6"/>
  <c r="N40" i="6"/>
  <c r="M40" i="6"/>
  <c r="L40" i="6"/>
  <c r="L53" i="6" s="1"/>
  <c r="K40" i="6"/>
  <c r="J40" i="6"/>
  <c r="I40" i="6"/>
  <c r="H40" i="6"/>
  <c r="G32" i="7"/>
  <c r="G13" i="10"/>
  <c r="F15" i="1"/>
  <c r="F11" i="13"/>
  <c r="R11" i="13"/>
  <c r="F9" i="12"/>
  <c r="R9" i="12" s="1"/>
  <c r="G11" i="13"/>
  <c r="G9" i="12"/>
  <c r="H11" i="13"/>
  <c r="H9" i="12" s="1"/>
  <c r="I11" i="13"/>
  <c r="I9" i="12"/>
  <c r="J11" i="13"/>
  <c r="J9" i="12" s="1"/>
  <c r="K11" i="13"/>
  <c r="K9" i="12"/>
  <c r="L11" i="13"/>
  <c r="L9" i="12" s="1"/>
  <c r="M11" i="13"/>
  <c r="M9" i="12"/>
  <c r="N11" i="13"/>
  <c r="N9" i="12" s="1"/>
  <c r="O11" i="13"/>
  <c r="O9" i="12"/>
  <c r="H15" i="5"/>
  <c r="I15" i="5"/>
  <c r="J15" i="5"/>
  <c r="L15" i="5"/>
  <c r="M15" i="5"/>
  <c r="F21" i="5"/>
  <c r="R21" i="5" s="1"/>
  <c r="J21" i="5"/>
  <c r="J22" i="5" s="1"/>
  <c r="N21" i="5"/>
  <c r="N22" i="5" s="1"/>
  <c r="N59" i="5" s="1"/>
  <c r="H28" i="5"/>
  <c r="I28" i="5"/>
  <c r="I33" i="5" s="1"/>
  <c r="J28" i="5"/>
  <c r="K28" i="5"/>
  <c r="L28" i="5"/>
  <c r="M28" i="5"/>
  <c r="N28" i="5"/>
  <c r="O28" i="5"/>
  <c r="O33" i="5"/>
  <c r="F32" i="5"/>
  <c r="R32" i="5" s="1"/>
  <c r="G32" i="5"/>
  <c r="H32" i="5"/>
  <c r="H33" i="5" s="1"/>
  <c r="I32" i="5"/>
  <c r="J32" i="5"/>
  <c r="K32" i="5"/>
  <c r="L32" i="5"/>
  <c r="L33" i="5" s="1"/>
  <c r="M32" i="5"/>
  <c r="M33" i="5"/>
  <c r="N32" i="5"/>
  <c r="N33" i="5"/>
  <c r="N44" i="5"/>
  <c r="O32" i="5"/>
  <c r="J33" i="5"/>
  <c r="K33" i="5"/>
  <c r="F38" i="5"/>
  <c r="R38" i="5"/>
  <c r="G38" i="5"/>
  <c r="H38" i="5"/>
  <c r="I38" i="5"/>
  <c r="J38" i="5"/>
  <c r="K38" i="5"/>
  <c r="K43" i="5"/>
  <c r="L38" i="5"/>
  <c r="L43" i="5" s="1"/>
  <c r="M38" i="5"/>
  <c r="N38" i="5"/>
  <c r="N43" i="5" s="1"/>
  <c r="O38" i="5"/>
  <c r="O43" i="5" s="1"/>
  <c r="O44" i="5" s="1"/>
  <c r="F42" i="5"/>
  <c r="R42" i="5"/>
  <c r="G42" i="5"/>
  <c r="H42" i="5"/>
  <c r="I42" i="5"/>
  <c r="I43" i="5" s="1"/>
  <c r="I44" i="5" s="1"/>
  <c r="J42" i="5"/>
  <c r="K42" i="5"/>
  <c r="L42" i="5"/>
  <c r="M42" i="5"/>
  <c r="N42" i="5"/>
  <c r="O42" i="5"/>
  <c r="F43" i="5"/>
  <c r="R43" i="5"/>
  <c r="F51" i="5"/>
  <c r="G51" i="5"/>
  <c r="H51" i="5"/>
  <c r="I51" i="5"/>
  <c r="J51" i="5"/>
  <c r="K51" i="5"/>
  <c r="L51" i="5"/>
  <c r="M51" i="5"/>
  <c r="N51" i="5"/>
  <c r="N58" i="5"/>
  <c r="O51" i="5"/>
  <c r="F57" i="5"/>
  <c r="R57" i="5"/>
  <c r="J57" i="5"/>
  <c r="J58" i="5" s="1"/>
  <c r="N57" i="5"/>
  <c r="O15" i="7"/>
  <c r="O22" i="7" s="1"/>
  <c r="O21" i="7"/>
  <c r="O28" i="7"/>
  <c r="O32" i="7"/>
  <c r="O38" i="7"/>
  <c r="O42" i="7"/>
  <c r="O57" i="7"/>
  <c r="O58" i="7" s="1"/>
  <c r="O51" i="7"/>
  <c r="N15" i="7"/>
  <c r="N21" i="7"/>
  <c r="N28" i="7"/>
  <c r="N32" i="7"/>
  <c r="N33" i="7" s="1"/>
  <c r="N38" i="7"/>
  <c r="N42" i="7"/>
  <c r="N43" i="7"/>
  <c r="N44" i="7"/>
  <c r="N57" i="7"/>
  <c r="N51" i="7"/>
  <c r="N58" i="7"/>
  <c r="M15" i="7"/>
  <c r="M22" i="7" s="1"/>
  <c r="M21" i="7"/>
  <c r="M28" i="7"/>
  <c r="M32" i="7"/>
  <c r="M38" i="7"/>
  <c r="M42" i="7"/>
  <c r="M43" i="7"/>
  <c r="M57" i="7"/>
  <c r="M58" i="7" s="1"/>
  <c r="M51" i="7"/>
  <c r="L15" i="7"/>
  <c r="L22" i="7" s="1"/>
  <c r="L21" i="7"/>
  <c r="L28" i="7"/>
  <c r="L32" i="7"/>
  <c r="L33" i="7" s="1"/>
  <c r="L44" i="7" s="1"/>
  <c r="L38" i="7"/>
  <c r="L42" i="7"/>
  <c r="L43" i="7"/>
  <c r="L57" i="7"/>
  <c r="L58" i="7" s="1"/>
  <c r="L51" i="7"/>
  <c r="K15" i="7"/>
  <c r="K21" i="7"/>
  <c r="K28" i="7"/>
  <c r="K32" i="7"/>
  <c r="K33" i="7"/>
  <c r="K38" i="7"/>
  <c r="K44" i="7"/>
  <c r="K42" i="7"/>
  <c r="K43" i="7" s="1"/>
  <c r="K57" i="7"/>
  <c r="K51" i="7"/>
  <c r="K58" i="7" s="1"/>
  <c r="J15" i="7"/>
  <c r="J22" i="7" s="1"/>
  <c r="J21" i="7"/>
  <c r="J28" i="7"/>
  <c r="J32" i="7"/>
  <c r="J38" i="7"/>
  <c r="J42" i="7"/>
  <c r="J43" i="7"/>
  <c r="J57" i="7"/>
  <c r="J58" i="7"/>
  <c r="J51" i="7"/>
  <c r="I15" i="7"/>
  <c r="I22" i="7"/>
  <c r="I21" i="7"/>
  <c r="I28" i="7"/>
  <c r="I32" i="7"/>
  <c r="I33" i="7" s="1"/>
  <c r="I38" i="7"/>
  <c r="I42" i="7"/>
  <c r="I43" i="7"/>
  <c r="I57" i="7"/>
  <c r="I51" i="7"/>
  <c r="I58" i="7"/>
  <c r="H15" i="7"/>
  <c r="H21" i="7"/>
  <c r="H28" i="7"/>
  <c r="H32" i="7"/>
  <c r="H33" i="7"/>
  <c r="H44" i="7" s="1"/>
  <c r="H38" i="7"/>
  <c r="H42" i="7"/>
  <c r="H43" i="7" s="1"/>
  <c r="H57" i="7"/>
  <c r="H51" i="7"/>
  <c r="H58" i="7"/>
  <c r="G15" i="7"/>
  <c r="G21" i="7"/>
  <c r="G38" i="7"/>
  <c r="G42" i="7"/>
  <c r="G57" i="7"/>
  <c r="G58" i="7"/>
  <c r="G51" i="7"/>
  <c r="F38" i="7"/>
  <c r="F42" i="7"/>
  <c r="F43" i="7"/>
  <c r="F57" i="7"/>
  <c r="F58" i="7" s="1"/>
  <c r="F51" i="7"/>
  <c r="O15" i="1"/>
  <c r="O22" i="1"/>
  <c r="O21" i="1"/>
  <c r="O28" i="1"/>
  <c r="O32" i="1"/>
  <c r="O38" i="1"/>
  <c r="O43" i="1" s="1"/>
  <c r="O42" i="1"/>
  <c r="O57" i="1"/>
  <c r="O51" i="1"/>
  <c r="N15" i="1"/>
  <c r="N21" i="1"/>
  <c r="N22" i="1" s="1"/>
  <c r="N59" i="1" s="1"/>
  <c r="N28" i="1"/>
  <c r="N32" i="1"/>
  <c r="N33" i="1"/>
  <c r="N38" i="1"/>
  <c r="N43" i="1" s="1"/>
  <c r="N42" i="1"/>
  <c r="N57" i="1"/>
  <c r="N58" i="1" s="1"/>
  <c r="N51" i="1"/>
  <c r="M15" i="1"/>
  <c r="M21" i="1"/>
  <c r="M22" i="1" s="1"/>
  <c r="M28" i="1"/>
  <c r="M32" i="1"/>
  <c r="M38" i="1"/>
  <c r="M43" i="1" s="1"/>
  <c r="M42" i="1"/>
  <c r="M57" i="1"/>
  <c r="M51" i="1"/>
  <c r="M58" i="1" s="1"/>
  <c r="L15" i="1"/>
  <c r="L21" i="1"/>
  <c r="L22" i="1"/>
  <c r="L28" i="1"/>
  <c r="L33" i="1" s="1"/>
  <c r="L32" i="1"/>
  <c r="L38" i="1"/>
  <c r="L43" i="1"/>
  <c r="L42" i="1"/>
  <c r="L57" i="1"/>
  <c r="L51" i="1"/>
  <c r="K15" i="1"/>
  <c r="K21" i="1"/>
  <c r="K22" i="1" s="1"/>
  <c r="K28" i="1"/>
  <c r="K32" i="1"/>
  <c r="F32" i="1" s="1"/>
  <c r="K38" i="1"/>
  <c r="K43" i="1" s="1"/>
  <c r="K42" i="1"/>
  <c r="K57" i="1"/>
  <c r="K58" i="1"/>
  <c r="K51" i="1"/>
  <c r="J15" i="1"/>
  <c r="J21" i="1"/>
  <c r="J22" i="1"/>
  <c r="J28" i="1"/>
  <c r="J32" i="1"/>
  <c r="J38" i="1"/>
  <c r="J43" i="1" s="1"/>
  <c r="J42" i="1"/>
  <c r="J57" i="1"/>
  <c r="J51" i="1"/>
  <c r="I15" i="1"/>
  <c r="I22" i="1" s="1"/>
  <c r="I21" i="1"/>
  <c r="I28" i="1"/>
  <c r="I32" i="1"/>
  <c r="I33" i="1"/>
  <c r="I38" i="1"/>
  <c r="I42" i="1"/>
  <c r="I57" i="1"/>
  <c r="I58" i="1" s="1"/>
  <c r="I51" i="1"/>
  <c r="H15" i="1"/>
  <c r="H21" i="1"/>
  <c r="H28" i="1"/>
  <c r="H33" i="1" s="1"/>
  <c r="H32" i="1"/>
  <c r="H44" i="1"/>
  <c r="H38" i="1"/>
  <c r="H43" i="1" s="1"/>
  <c r="H42" i="1"/>
  <c r="H57" i="1"/>
  <c r="H51" i="1"/>
  <c r="G21" i="1"/>
  <c r="G22" i="1"/>
  <c r="G32" i="1"/>
  <c r="G38" i="1"/>
  <c r="G42" i="1"/>
  <c r="G43" i="1" s="1"/>
  <c r="G57" i="1"/>
  <c r="G58" i="1" s="1"/>
  <c r="G51" i="1"/>
  <c r="F21" i="1"/>
  <c r="F22" i="1"/>
  <c r="F38" i="1"/>
  <c r="F42" i="1"/>
  <c r="F57" i="1"/>
  <c r="F51" i="1"/>
  <c r="H52" i="6"/>
  <c r="I52" i="6"/>
  <c r="J52" i="6"/>
  <c r="J53" i="6" s="1"/>
  <c r="K52" i="6"/>
  <c r="L52" i="6"/>
  <c r="M52" i="6"/>
  <c r="N52" i="6"/>
  <c r="N53" i="6" s="1"/>
  <c r="O52" i="6"/>
  <c r="G45" i="6"/>
  <c r="H45" i="6"/>
  <c r="H53" i="6"/>
  <c r="I45" i="6"/>
  <c r="J45" i="6"/>
  <c r="K45" i="6"/>
  <c r="K53" i="6"/>
  <c r="L45" i="6"/>
  <c r="M45" i="6"/>
  <c r="M53" i="6" s="1"/>
  <c r="N45" i="6"/>
  <c r="O45" i="6"/>
  <c r="P45" i="6" s="1"/>
  <c r="Q45" i="6" s="1"/>
  <c r="G32" i="9"/>
  <c r="G34" i="9" s="1"/>
  <c r="O13" i="8"/>
  <c r="O11" i="12" s="1"/>
  <c r="N13" i="8"/>
  <c r="N11" i="12"/>
  <c r="M13" i="8"/>
  <c r="M11" i="12" s="1"/>
  <c r="L13" i="8"/>
  <c r="L11" i="12"/>
  <c r="K13" i="8"/>
  <c r="K11" i="12" s="1"/>
  <c r="J13" i="8"/>
  <c r="J11" i="12" s="1"/>
  <c r="I13" i="8"/>
  <c r="I11" i="12" s="1"/>
  <c r="H13" i="8"/>
  <c r="H11" i="12" s="1"/>
  <c r="P11" i="12" s="1"/>
  <c r="G13" i="8"/>
  <c r="G11" i="12"/>
  <c r="H14" i="10"/>
  <c r="F13" i="8"/>
  <c r="R13" i="8" s="1"/>
  <c r="F13" i="10"/>
  <c r="H13" i="10"/>
  <c r="K13" i="10"/>
  <c r="N13" i="10" s="1"/>
  <c r="I13" i="10"/>
  <c r="I17" i="10" s="1"/>
  <c r="J13" i="10"/>
  <c r="J17" i="10"/>
  <c r="K16" i="10"/>
  <c r="N16" i="10" s="1"/>
  <c r="M16" i="10" s="1"/>
  <c r="K9" i="10"/>
  <c r="N9" i="10"/>
  <c r="M9" i="10"/>
  <c r="K11" i="10"/>
  <c r="N11" i="10" s="1"/>
  <c r="K12" i="10"/>
  <c r="N12" i="10"/>
  <c r="B10" i="6"/>
  <c r="F37" i="6"/>
  <c r="R37" i="6"/>
  <c r="G27" i="1"/>
  <c r="G27" i="7"/>
  <c r="G27" i="5"/>
  <c r="P27" i="5"/>
  <c r="G28" i="1"/>
  <c r="F27" i="1"/>
  <c r="F27" i="7"/>
  <c r="F27" i="5"/>
  <c r="R27" i="5" s="1"/>
  <c r="G33" i="1"/>
  <c r="G44" i="1" s="1"/>
  <c r="I59" i="15"/>
  <c r="I11" i="6" s="1"/>
  <c r="L44" i="23"/>
  <c r="L59" i="23" s="1"/>
  <c r="L19" i="6" s="1"/>
  <c r="K22" i="15"/>
  <c r="H22" i="1"/>
  <c r="G22" i="7"/>
  <c r="P11" i="13"/>
  <c r="Q11" i="13"/>
  <c r="K33" i="16"/>
  <c r="K44" i="16"/>
  <c r="F21" i="7"/>
  <c r="M33" i="7"/>
  <c r="M44" i="7"/>
  <c r="M59" i="7"/>
  <c r="M10" i="6" s="1"/>
  <c r="F28" i="1"/>
  <c r="N44" i="1"/>
  <c r="R51" i="5"/>
  <c r="F58" i="5"/>
  <c r="R58" i="5"/>
  <c r="O44" i="15"/>
  <c r="G44" i="15"/>
  <c r="G59" i="15"/>
  <c r="G11" i="6" s="1"/>
  <c r="F43" i="1"/>
  <c r="O43" i="7"/>
  <c r="P52" i="6"/>
  <c r="G58" i="15"/>
  <c r="N33" i="15"/>
  <c r="N44" i="15" s="1"/>
  <c r="F33" i="15"/>
  <c r="F44" i="15"/>
  <c r="F59" i="15" s="1"/>
  <c r="F11" i="6" s="1"/>
  <c r="R11" i="6" s="1"/>
  <c r="O44" i="17"/>
  <c r="N9" i="6"/>
  <c r="L58" i="1"/>
  <c r="P9" i="12"/>
  <c r="Q9" i="12" s="1"/>
  <c r="F14" i="10"/>
  <c r="F17" i="10" s="1"/>
  <c r="G59" i="1"/>
  <c r="G9" i="6"/>
  <c r="P13" i="8"/>
  <c r="Q13" i="8" s="1"/>
  <c r="H22" i="7"/>
  <c r="H59" i="7" s="1"/>
  <c r="H10" i="6" s="1"/>
  <c r="G43" i="5"/>
  <c r="H34" i="9"/>
  <c r="M33" i="15"/>
  <c r="M44" i="15" s="1"/>
  <c r="M59" i="15" s="1"/>
  <c r="M11" i="6" s="1"/>
  <c r="N43" i="16"/>
  <c r="N44" i="16"/>
  <c r="I22" i="16"/>
  <c r="I59" i="27"/>
  <c r="I23" i="6"/>
  <c r="F44" i="23"/>
  <c r="H59" i="23"/>
  <c r="H19" i="6" s="1"/>
  <c r="K22" i="17"/>
  <c r="K59" i="17" s="1"/>
  <c r="K13" i="6" s="1"/>
  <c r="O44" i="19"/>
  <c r="G44" i="19"/>
  <c r="O44" i="20"/>
  <c r="G44" i="20"/>
  <c r="O58" i="21"/>
  <c r="O59" i="21"/>
  <c r="O17" i="6"/>
  <c r="M44" i="22"/>
  <c r="M59" i="22"/>
  <c r="M18" i="6" s="1"/>
  <c r="K59" i="22"/>
  <c r="K18" i="6" s="1"/>
  <c r="F15" i="5"/>
  <c r="R15" i="5" s="1"/>
  <c r="I43" i="17"/>
  <c r="I44" i="17" s="1"/>
  <c r="N44" i="19"/>
  <c r="H44" i="19"/>
  <c r="L44" i="20"/>
  <c r="L59" i="20"/>
  <c r="L16" i="6" s="1"/>
  <c r="N44" i="20"/>
  <c r="N59" i="20"/>
  <c r="N16" i="6"/>
  <c r="N44" i="21"/>
  <c r="P51" i="5"/>
  <c r="Q51" i="5"/>
  <c r="P32" i="5"/>
  <c r="Q32" i="5" s="1"/>
  <c r="H43" i="17"/>
  <c r="O58" i="18"/>
  <c r="K44" i="21"/>
  <c r="M44" i="21"/>
  <c r="I44" i="22"/>
  <c r="I59" i="22" s="1"/>
  <c r="I18" i="6" s="1"/>
  <c r="K44" i="22"/>
  <c r="G59" i="22"/>
  <c r="G18" i="6" s="1"/>
  <c r="K58" i="23"/>
  <c r="K59" i="23"/>
  <c r="K19" i="6" s="1"/>
  <c r="G44" i="17"/>
  <c r="G59" i="17" s="1"/>
  <c r="G13" i="6" s="1"/>
  <c r="J44" i="22"/>
  <c r="J59" i="22"/>
  <c r="J18" i="6" s="1"/>
  <c r="M22" i="24"/>
  <c r="M59" i="24"/>
  <c r="M20" i="6" s="1"/>
  <c r="F59" i="26"/>
  <c r="F22" i="6" s="1"/>
  <c r="R22" i="6" s="1"/>
  <c r="P11" i="5"/>
  <c r="Q11" i="5"/>
  <c r="P30" i="5"/>
  <c r="Q30" i="5"/>
  <c r="P40" i="5"/>
  <c r="Q40" i="5"/>
  <c r="Q23" i="8"/>
  <c r="Q59" i="13"/>
  <c r="N44" i="27"/>
  <c r="F44" i="27"/>
  <c r="F59" i="27"/>
  <c r="F23" i="6"/>
  <c r="R23" i="6" s="1"/>
  <c r="O22" i="27"/>
  <c r="G22" i="27"/>
  <c r="P49" i="5"/>
  <c r="Q49" i="5" s="1"/>
  <c r="Q23" i="5"/>
  <c r="Q43" i="6"/>
  <c r="Q47" i="8"/>
  <c r="I59" i="25"/>
  <c r="I21" i="6" s="1"/>
  <c r="K33" i="26"/>
  <c r="K44" i="26"/>
  <c r="K59" i="26" s="1"/>
  <c r="K22" i="6" s="1"/>
  <c r="P12" i="5"/>
  <c r="Q12" i="5"/>
  <c r="P31" i="5"/>
  <c r="Q31" i="5"/>
  <c r="P41" i="5"/>
  <c r="Q41" i="5"/>
  <c r="Q39" i="5"/>
  <c r="Q43" i="13"/>
  <c r="M11" i="10"/>
  <c r="G44" i="24"/>
  <c r="Q38" i="6"/>
  <c r="Q31" i="8"/>
  <c r="Q15" i="12"/>
  <c r="Q23" i="12"/>
  <c r="Q55" i="12"/>
  <c r="P13" i="5"/>
  <c r="Q13" i="5"/>
  <c r="P36" i="5"/>
  <c r="Q36" i="5" s="1"/>
  <c r="P47" i="5"/>
  <c r="Q47" i="5"/>
  <c r="P53" i="5"/>
  <c r="Q53" i="5" s="1"/>
  <c r="M12" i="10"/>
  <c r="M15" i="10"/>
  <c r="G44" i="25"/>
  <c r="I22" i="26"/>
  <c r="Q27" i="6"/>
  <c r="Q15" i="8"/>
  <c r="Q51" i="13"/>
  <c r="Q31" i="12"/>
  <c r="J59" i="5" l="1"/>
  <c r="G59" i="21"/>
  <c r="G17" i="6" s="1"/>
  <c r="H59" i="1"/>
  <c r="H9" i="6" s="1"/>
  <c r="M59" i="1"/>
  <c r="M9" i="6" s="1"/>
  <c r="O59" i="27"/>
  <c r="O23" i="6" s="1"/>
  <c r="Q27" i="5"/>
  <c r="Q11" i="12"/>
  <c r="M44" i="18"/>
  <c r="M59" i="18" s="1"/>
  <c r="M14" i="6" s="1"/>
  <c r="J59" i="23"/>
  <c r="J19" i="6" s="1"/>
  <c r="N59" i="15"/>
  <c r="N11" i="6" s="1"/>
  <c r="N44" i="18"/>
  <c r="N59" i="18" s="1"/>
  <c r="N14" i="6" s="1"/>
  <c r="J59" i="21"/>
  <c r="J17" i="6" s="1"/>
  <c r="G21" i="5"/>
  <c r="P21" i="5" s="1"/>
  <c r="Q21" i="5" s="1"/>
  <c r="P19" i="5"/>
  <c r="Q19" i="5" s="1"/>
  <c r="P18" i="5"/>
  <c r="Q18" i="5" s="1"/>
  <c r="M59" i="21"/>
  <c r="M17" i="6" s="1"/>
  <c r="I44" i="1"/>
  <c r="I59" i="1" s="1"/>
  <c r="I9" i="6" s="1"/>
  <c r="O59" i="1"/>
  <c r="O9" i="6" s="1"/>
  <c r="H43" i="5"/>
  <c r="P42" i="5"/>
  <c r="Q42" i="5" s="1"/>
  <c r="L59" i="15"/>
  <c r="L11" i="6" s="1"/>
  <c r="J44" i="16"/>
  <c r="J59" i="16" s="1"/>
  <c r="J12" i="6" s="1"/>
  <c r="N59" i="16"/>
  <c r="N12" i="6" s="1"/>
  <c r="L59" i="17"/>
  <c r="L13" i="6" s="1"/>
  <c r="H58" i="18"/>
  <c r="M33" i="20"/>
  <c r="M44" i="20" s="1"/>
  <c r="M59" i="20" s="1"/>
  <c r="M16" i="6" s="1"/>
  <c r="N59" i="25"/>
  <c r="N21" i="6" s="1"/>
  <c r="G44" i="27"/>
  <c r="G59" i="27" s="1"/>
  <c r="G23" i="6" s="1"/>
  <c r="P54" i="5"/>
  <c r="Q54" i="5" s="1"/>
  <c r="H57" i="5"/>
  <c r="H58" i="5" s="1"/>
  <c r="I57" i="5"/>
  <c r="I58" i="5" s="1"/>
  <c r="I59" i="5" s="1"/>
  <c r="P55" i="5"/>
  <c r="Q55" i="5" s="1"/>
  <c r="P17" i="5"/>
  <c r="Q17" i="5" s="1"/>
  <c r="K59" i="21"/>
  <c r="K17" i="6" s="1"/>
  <c r="I59" i="16"/>
  <c r="I12" i="6" s="1"/>
  <c r="F11" i="12"/>
  <c r="R11" i="12" s="1"/>
  <c r="F52" i="6"/>
  <c r="R52" i="6" s="1"/>
  <c r="Q52" i="6" s="1"/>
  <c r="L44" i="1"/>
  <c r="L59" i="1" s="1"/>
  <c r="L9" i="6" s="1"/>
  <c r="F15" i="7"/>
  <c r="L59" i="7"/>
  <c r="L10" i="6" s="1"/>
  <c r="N22" i="7"/>
  <c r="N59" i="7" s="1"/>
  <c r="N10" i="6" s="1"/>
  <c r="O44" i="16"/>
  <c r="O59" i="16" s="1"/>
  <c r="O12" i="6" s="1"/>
  <c r="H22" i="16"/>
  <c r="N33" i="17"/>
  <c r="N44" i="17" s="1"/>
  <c r="N59" i="17" s="1"/>
  <c r="N13" i="6" s="1"/>
  <c r="I44" i="19"/>
  <c r="I59" i="19" s="1"/>
  <c r="I15" i="6" s="1"/>
  <c r="N59" i="19"/>
  <c r="N15" i="6" s="1"/>
  <c r="N44" i="22"/>
  <c r="N59" i="22" s="1"/>
  <c r="N18" i="6" s="1"/>
  <c r="L44" i="22"/>
  <c r="L59" i="22" s="1"/>
  <c r="L18" i="6" s="1"/>
  <c r="M22" i="23"/>
  <c r="K44" i="18"/>
  <c r="K59" i="18" s="1"/>
  <c r="K14" i="6" s="1"/>
  <c r="M44" i="19"/>
  <c r="M59" i="19" s="1"/>
  <c r="M15" i="6" s="1"/>
  <c r="H59" i="27"/>
  <c r="H23" i="6" s="1"/>
  <c r="F22" i="5"/>
  <c r="F9" i="6"/>
  <c r="P38" i="5"/>
  <c r="Q38" i="5" s="1"/>
  <c r="H17" i="10"/>
  <c r="H58" i="1"/>
  <c r="G15" i="5"/>
  <c r="O53" i="6"/>
  <c r="H59" i="15"/>
  <c r="H11" i="6" s="1"/>
  <c r="P11" i="6" s="1"/>
  <c r="Q11" i="6" s="1"/>
  <c r="H33" i="16"/>
  <c r="H44" i="16" s="1"/>
  <c r="I59" i="17"/>
  <c r="I13" i="6" s="1"/>
  <c r="P13" i="6" s="1"/>
  <c r="Q13" i="6" s="1"/>
  <c r="F22" i="18"/>
  <c r="F59" i="18" s="1"/>
  <c r="F14" i="6" s="1"/>
  <c r="R14" i="6" s="1"/>
  <c r="I59" i="20"/>
  <c r="I16" i="6" s="1"/>
  <c r="J44" i="27"/>
  <c r="J59" i="27" s="1"/>
  <c r="J23" i="6" s="1"/>
  <c r="G57" i="5"/>
  <c r="P56" i="5"/>
  <c r="Q56" i="5" s="1"/>
  <c r="L13" i="10"/>
  <c r="M13" i="10" s="1"/>
  <c r="I44" i="7"/>
  <c r="I59" i="7" s="1"/>
  <c r="I10" i="6" s="1"/>
  <c r="L44" i="5"/>
  <c r="L59" i="5" s="1"/>
  <c r="H44" i="5"/>
  <c r="H59" i="5" s="1"/>
  <c r="M59" i="16"/>
  <c r="M12" i="6" s="1"/>
  <c r="G22" i="16"/>
  <c r="G59" i="16" s="1"/>
  <c r="G12" i="6" s="1"/>
  <c r="K59" i="19"/>
  <c r="K15" i="6" s="1"/>
  <c r="O22" i="19"/>
  <c r="O59" i="19" s="1"/>
  <c r="O15" i="6" s="1"/>
  <c r="I44" i="21"/>
  <c r="I59" i="21" s="1"/>
  <c r="I17" i="6" s="1"/>
  <c r="N22" i="24"/>
  <c r="N59" i="24" s="1"/>
  <c r="N20" i="6" s="1"/>
  <c r="F59" i="24"/>
  <c r="F20" i="6" s="1"/>
  <c r="R20" i="6" s="1"/>
  <c r="M59" i="26"/>
  <c r="M22" i="6" s="1"/>
  <c r="F58" i="1"/>
  <c r="I43" i="1"/>
  <c r="J58" i="1"/>
  <c r="K33" i="1"/>
  <c r="K44" i="1" s="1"/>
  <c r="K59" i="1" s="1"/>
  <c r="K9" i="6" s="1"/>
  <c r="O58" i="1"/>
  <c r="O33" i="1"/>
  <c r="O44" i="1" s="1"/>
  <c r="J33" i="7"/>
  <c r="J44" i="7" s="1"/>
  <c r="J59" i="7" s="1"/>
  <c r="J10" i="6" s="1"/>
  <c r="K22" i="7"/>
  <c r="K59" i="7" s="1"/>
  <c r="K10" i="6" s="1"/>
  <c r="K44" i="5"/>
  <c r="K59" i="5" s="1"/>
  <c r="I53" i="6"/>
  <c r="K33" i="15"/>
  <c r="K44" i="15" s="1"/>
  <c r="K59" i="15" s="1"/>
  <c r="K11" i="6" s="1"/>
  <c r="L43" i="16"/>
  <c r="L44" i="16" s="1"/>
  <c r="L59" i="16" s="1"/>
  <c r="L12" i="6" s="1"/>
  <c r="O58" i="17"/>
  <c r="O59" i="17" s="1"/>
  <c r="O13" i="6" s="1"/>
  <c r="J33" i="17"/>
  <c r="J44" i="17" s="1"/>
  <c r="J59" i="17" s="1"/>
  <c r="J13" i="6" s="1"/>
  <c r="G43" i="18"/>
  <c r="G44" i="18" s="1"/>
  <c r="G59" i="18" s="1"/>
  <c r="G14" i="6" s="1"/>
  <c r="H22" i="18"/>
  <c r="H59" i="18" s="1"/>
  <c r="H14" i="6" s="1"/>
  <c r="H44" i="20"/>
  <c r="H59" i="20" s="1"/>
  <c r="H16" i="6" s="1"/>
  <c r="P16" i="6" s="1"/>
  <c r="Q16" i="6" s="1"/>
  <c r="G59" i="26"/>
  <c r="G22" i="6" s="1"/>
  <c r="J22" i="26"/>
  <c r="J33" i="1"/>
  <c r="M33" i="1"/>
  <c r="M44" i="1" s="1"/>
  <c r="G43" i="7"/>
  <c r="O33" i="7"/>
  <c r="O44" i="7" s="1"/>
  <c r="O59" i="7" s="1"/>
  <c r="O10" i="6" s="1"/>
  <c r="M43" i="5"/>
  <c r="M44" i="5" s="1"/>
  <c r="M59" i="5" s="1"/>
  <c r="J43" i="5"/>
  <c r="J44" i="5" s="1"/>
  <c r="L44" i="15"/>
  <c r="J58" i="16"/>
  <c r="F33" i="17"/>
  <c r="F44" i="17" s="1"/>
  <c r="F59" i="17" s="1"/>
  <c r="F13" i="6" s="1"/>
  <c r="R13" i="6" s="1"/>
  <c r="M43" i="18"/>
  <c r="O33" i="18"/>
  <c r="O44" i="18" s="1"/>
  <c r="O59" i="18" s="1"/>
  <c r="O14" i="6" s="1"/>
  <c r="J59" i="18"/>
  <c r="J14" i="6" s="1"/>
  <c r="L58" i="19"/>
  <c r="F22" i="22"/>
  <c r="F59" i="22" s="1"/>
  <c r="F18" i="6" s="1"/>
  <c r="R18" i="6" s="1"/>
  <c r="O43" i="23"/>
  <c r="O44" i="23" s="1"/>
  <c r="O59" i="23" s="1"/>
  <c r="O19" i="6" s="1"/>
  <c r="K44" i="24"/>
  <c r="K59" i="24" s="1"/>
  <c r="K20" i="6" s="1"/>
  <c r="K44" i="25"/>
  <c r="K59" i="25" s="1"/>
  <c r="K21" i="6" s="1"/>
  <c r="P21" i="6" s="1"/>
  <c r="Q21" i="6" s="1"/>
  <c r="H44" i="25"/>
  <c r="H59" i="25" s="1"/>
  <c r="H21" i="6" s="1"/>
  <c r="O44" i="25"/>
  <c r="O59" i="25" s="1"/>
  <c r="O21" i="6" s="1"/>
  <c r="L59" i="25"/>
  <c r="L21" i="6" s="1"/>
  <c r="L44" i="26"/>
  <c r="L59" i="26" s="1"/>
  <c r="L22" i="6" s="1"/>
  <c r="H44" i="27"/>
  <c r="O44" i="27"/>
  <c r="I33" i="20"/>
  <c r="I44" i="20" s="1"/>
  <c r="N58" i="21"/>
  <c r="N59" i="21" s="1"/>
  <c r="N17" i="6" s="1"/>
  <c r="H44" i="21"/>
  <c r="H59" i="21" s="1"/>
  <c r="H17" i="6" s="1"/>
  <c r="H33" i="22"/>
  <c r="H44" i="22" s="1"/>
  <c r="O22" i="22"/>
  <c r="O59" i="22" s="1"/>
  <c r="O18" i="6" s="1"/>
  <c r="P18" i="6" s="1"/>
  <c r="Q18" i="6" s="1"/>
  <c r="F22" i="23"/>
  <c r="F59" i="23" s="1"/>
  <c r="F19" i="6" s="1"/>
  <c r="R19" i="6" s="1"/>
  <c r="I44" i="24"/>
  <c r="I59" i="24" s="1"/>
  <c r="I20" i="6" s="1"/>
  <c r="L44" i="24"/>
  <c r="L59" i="24" s="1"/>
  <c r="L20" i="6" s="1"/>
  <c r="H33" i="26"/>
  <c r="H44" i="26" s="1"/>
  <c r="H59" i="26" s="1"/>
  <c r="H22" i="6" s="1"/>
  <c r="M22" i="27"/>
  <c r="P37" i="6"/>
  <c r="Q37" i="6" s="1"/>
  <c r="G39" i="6"/>
  <c r="L33" i="19"/>
  <c r="L44" i="19" s="1"/>
  <c r="L59" i="19" s="1"/>
  <c r="L15" i="6" s="1"/>
  <c r="K33" i="20"/>
  <c r="K44" i="20" s="1"/>
  <c r="K59" i="20" s="1"/>
  <c r="K16" i="6" s="1"/>
  <c r="H22" i="22"/>
  <c r="H59" i="22" s="1"/>
  <c r="H18" i="6" s="1"/>
  <c r="I58" i="23"/>
  <c r="I59" i="23" s="1"/>
  <c r="I19" i="6" s="1"/>
  <c r="M33" i="23"/>
  <c r="M44" i="23" s="1"/>
  <c r="J33" i="23"/>
  <c r="J44" i="23" s="1"/>
  <c r="G33" i="23"/>
  <c r="G44" i="23" s="1"/>
  <c r="G59" i="23" s="1"/>
  <c r="G19" i="6" s="1"/>
  <c r="H43" i="24"/>
  <c r="H44" i="24" s="1"/>
  <c r="H22" i="24"/>
  <c r="F58" i="25"/>
  <c r="F59" i="25" s="1"/>
  <c r="F21" i="6" s="1"/>
  <c r="R21" i="6" s="1"/>
  <c r="N33" i="25"/>
  <c r="N44" i="25" s="1"/>
  <c r="J33" i="25"/>
  <c r="J44" i="25" s="1"/>
  <c r="J59" i="25" s="1"/>
  <c r="J21" i="6" s="1"/>
  <c r="K43" i="27"/>
  <c r="K44" i="27" s="1"/>
  <c r="K59" i="27" s="1"/>
  <c r="K23" i="6" s="1"/>
  <c r="L22" i="27"/>
  <c r="L59" i="27" s="1"/>
  <c r="L23" i="6" s="1"/>
  <c r="Q24" i="5"/>
  <c r="Q36" i="6"/>
  <c r="Q25" i="8"/>
  <c r="Q40" i="8"/>
  <c r="Q31" i="13"/>
  <c r="J44" i="26"/>
  <c r="N33" i="26"/>
  <c r="N44" i="26" s="1"/>
  <c r="N59" i="26" s="1"/>
  <c r="N22" i="6" s="1"/>
  <c r="M44" i="27"/>
  <c r="N58" i="26"/>
  <c r="G26" i="7"/>
  <c r="F26" i="1"/>
  <c r="Q32" i="6"/>
  <c r="Q10" i="8"/>
  <c r="Q29" i="8"/>
  <c r="Q44" i="8"/>
  <c r="Q12" i="13"/>
  <c r="Q28" i="13"/>
  <c r="Q47" i="13"/>
  <c r="Q16" i="12"/>
  <c r="Q44" i="12"/>
  <c r="Q47" i="12"/>
  <c r="L34" i="6" l="1"/>
  <c r="L54" i="6" s="1"/>
  <c r="L10" i="12" s="1"/>
  <c r="L14" i="12" s="1"/>
  <c r="L17" i="12" s="1"/>
  <c r="P15" i="6"/>
  <c r="Q15" i="6" s="1"/>
  <c r="I34" i="6"/>
  <c r="P9" i="6"/>
  <c r="Q9" i="6" s="1"/>
  <c r="H59" i="24"/>
  <c r="H20" i="6" s="1"/>
  <c r="P20" i="6" s="1"/>
  <c r="Q20" i="6" s="1"/>
  <c r="J44" i="1"/>
  <c r="J59" i="1" s="1"/>
  <c r="J9" i="6" s="1"/>
  <c r="F33" i="1"/>
  <c r="F44" i="1" s="1"/>
  <c r="F59" i="1" s="1"/>
  <c r="K34" i="6"/>
  <c r="K54" i="6" s="1"/>
  <c r="K10" i="12" s="1"/>
  <c r="K14" i="12" s="1"/>
  <c r="K17" i="12" s="1"/>
  <c r="F22" i="7"/>
  <c r="P23" i="6"/>
  <c r="Q23" i="6" s="1"/>
  <c r="O34" i="6"/>
  <c r="O54" i="6" s="1"/>
  <c r="O10" i="12" s="1"/>
  <c r="O14" i="12" s="1"/>
  <c r="O17" i="12" s="1"/>
  <c r="F26" i="7"/>
  <c r="F26" i="5" s="1"/>
  <c r="G26" i="5"/>
  <c r="G28" i="7"/>
  <c r="F39" i="6"/>
  <c r="R39" i="6" s="1"/>
  <c r="G40" i="6"/>
  <c r="P39" i="6"/>
  <c r="Q39" i="6" s="1"/>
  <c r="J59" i="26"/>
  <c r="J22" i="6" s="1"/>
  <c r="P22" i="6" s="1"/>
  <c r="Q22" i="6" s="1"/>
  <c r="P14" i="6"/>
  <c r="Q14" i="6" s="1"/>
  <c r="M59" i="23"/>
  <c r="M19" i="6" s="1"/>
  <c r="M34" i="6" s="1"/>
  <c r="M54" i="6" s="1"/>
  <c r="M10" i="12" s="1"/>
  <c r="M14" i="12" s="1"/>
  <c r="M17" i="12" s="1"/>
  <c r="P17" i="6"/>
  <c r="Q17" i="6" s="1"/>
  <c r="I54" i="6"/>
  <c r="I10" i="12" s="1"/>
  <c r="I14" i="12" s="1"/>
  <c r="I17" i="12" s="1"/>
  <c r="G58" i="5"/>
  <c r="P58" i="5" s="1"/>
  <c r="Q58" i="5" s="1"/>
  <c r="P57" i="5"/>
  <c r="Q57" i="5" s="1"/>
  <c r="G22" i="5"/>
  <c r="P15" i="5"/>
  <c r="Q15" i="5" s="1"/>
  <c r="R9" i="6"/>
  <c r="N34" i="6"/>
  <c r="N54" i="6" s="1"/>
  <c r="N10" i="12" s="1"/>
  <c r="N14" i="12" s="1"/>
  <c r="N17" i="12" s="1"/>
  <c r="M59" i="27"/>
  <c r="M23" i="6" s="1"/>
  <c r="R22" i="5"/>
  <c r="H59" i="16"/>
  <c r="H12" i="6" s="1"/>
  <c r="P12" i="6" s="1"/>
  <c r="Q12" i="6" s="1"/>
  <c r="P43" i="5"/>
  <c r="Q43" i="5" s="1"/>
  <c r="F28" i="5" l="1"/>
  <c r="R26" i="5"/>
  <c r="P22" i="5"/>
  <c r="Q22" i="5" s="1"/>
  <c r="H34" i="6"/>
  <c r="H54" i="6" s="1"/>
  <c r="H10" i="12" s="1"/>
  <c r="H14" i="12" s="1"/>
  <c r="H17" i="12" s="1"/>
  <c r="F28" i="7"/>
  <c r="F33" i="7" s="1"/>
  <c r="F44" i="7" s="1"/>
  <c r="G33" i="7"/>
  <c r="G44" i="7" s="1"/>
  <c r="G59" i="7" s="1"/>
  <c r="G10" i="6" s="1"/>
  <c r="P26" i="5"/>
  <c r="Q26" i="5" s="1"/>
  <c r="G28" i="5"/>
  <c r="J34" i="6"/>
  <c r="J54" i="6" s="1"/>
  <c r="J10" i="12" s="1"/>
  <c r="J14" i="12" s="1"/>
  <c r="J17" i="12" s="1"/>
  <c r="P19" i="6"/>
  <c r="Q19" i="6" s="1"/>
  <c r="F40" i="6"/>
  <c r="G53" i="6"/>
  <c r="P40" i="6"/>
  <c r="F59" i="7"/>
  <c r="F10" i="6" s="1"/>
  <c r="R40" i="6" l="1"/>
  <c r="F53" i="6"/>
  <c r="R10" i="6"/>
  <c r="F34" i="6"/>
  <c r="R34" i="6" s="1"/>
  <c r="P10" i="6"/>
  <c r="G34" i="6"/>
  <c r="P34" i="6" s="1"/>
  <c r="Q40" i="6"/>
  <c r="G54" i="6"/>
  <c r="P53" i="6"/>
  <c r="P28" i="5"/>
  <c r="G33" i="5"/>
  <c r="R28" i="5"/>
  <c r="F33" i="5"/>
  <c r="G10" i="12" l="1"/>
  <c r="P54" i="6"/>
  <c r="G44" i="5"/>
  <c r="P33" i="5"/>
  <c r="Q33" i="5" s="1"/>
  <c r="Q28" i="5"/>
  <c r="Q34" i="6"/>
  <c r="R53" i="6"/>
  <c r="F54" i="6"/>
  <c r="R33" i="5"/>
  <c r="F44" i="5"/>
  <c r="Q53" i="6"/>
  <c r="Q10" i="6"/>
  <c r="F10" i="12" l="1"/>
  <c r="R54" i="6"/>
  <c r="P44" i="5"/>
  <c r="Q44" i="5" s="1"/>
  <c r="G59" i="5"/>
  <c r="P59" i="5" s="1"/>
  <c r="Q59" i="5" s="1"/>
  <c r="R44" i="5"/>
  <c r="F59" i="5"/>
  <c r="R59" i="5" s="1"/>
  <c r="Q54" i="6"/>
  <c r="G14" i="12"/>
  <c r="P10" i="12"/>
  <c r="G14" i="10"/>
  <c r="G17" i="12" l="1"/>
  <c r="P17" i="12" s="1"/>
  <c r="P14" i="12"/>
  <c r="G17" i="10"/>
  <c r="K14" i="10"/>
  <c r="N14" i="10" s="1"/>
  <c r="L14" i="10"/>
  <c r="R10" i="12"/>
  <c r="Q10" i="12" s="1"/>
  <c r="F14" i="12"/>
  <c r="F17" i="12" l="1"/>
  <c r="R17" i="12" s="1"/>
  <c r="R14" i="12"/>
  <c r="Q14" i="12" s="1"/>
  <c r="L17" i="10"/>
  <c r="K17" i="10"/>
  <c r="N17" i="10" s="1"/>
  <c r="M14" i="10"/>
  <c r="Q17" i="12"/>
  <c r="M17" i="10" l="1"/>
</calcChain>
</file>

<file path=xl/sharedStrings.xml><?xml version="1.0" encoding="utf-8"?>
<sst xmlns="http://schemas.openxmlformats.org/spreadsheetml/2006/main" count="1464" uniqueCount="165">
  <si>
    <t>MHSA</t>
  </si>
  <si>
    <t>Medi-Cal FFP</t>
  </si>
  <si>
    <t>Realignment</t>
  </si>
  <si>
    <t>Program 1</t>
  </si>
  <si>
    <t>County</t>
  </si>
  <si>
    <t>Other</t>
  </si>
  <si>
    <t>Contract Provider</t>
  </si>
  <si>
    <t>Total Mental Health Expenditures</t>
  </si>
  <si>
    <t>Total County</t>
  </si>
  <si>
    <t>Total Contract Provider</t>
  </si>
  <si>
    <t>Total FSP</t>
  </si>
  <si>
    <t>Client Housing</t>
  </si>
  <si>
    <t>Other Client Supports</t>
  </si>
  <si>
    <t>Outreach and Engagement (O&amp;E)</t>
  </si>
  <si>
    <t>Total O&amp;E</t>
  </si>
  <si>
    <t>Total Program 1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</si>
  <si>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</si>
  <si>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</si>
  <si>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</si>
  <si>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</si>
  <si>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</si>
  <si>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</si>
  <si>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</si>
  <si>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</si>
  <si>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</si>
  <si>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</si>
  <si>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</si>
  <si>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</si>
  <si>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</si>
  <si>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</si>
  <si>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</si>
  <si>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Activity</t>
  </si>
  <si>
    <t>New Programs</t>
  </si>
  <si>
    <t>Total New Programs</t>
  </si>
  <si>
    <t>Existing Programs</t>
  </si>
  <si>
    <t>Total Existing Programs</t>
  </si>
  <si>
    <t>Total One-Time Expenditures</t>
  </si>
  <si>
    <t>State General Fund</t>
  </si>
  <si>
    <t>Funding Source</t>
  </si>
  <si>
    <t>Personnel</t>
  </si>
  <si>
    <t>All Programs</t>
  </si>
  <si>
    <t>Total CSS Programs</t>
  </si>
  <si>
    <t>Operating Costs</t>
  </si>
  <si>
    <t>Total CSS</t>
  </si>
  <si>
    <t>City/County Allocated Administration</t>
  </si>
  <si>
    <t>Total CSS Administration</t>
  </si>
  <si>
    <t>CSS Programs:</t>
  </si>
  <si>
    <t>a/ Start-up and One-Time Implementation activities not identified with specific programs.</t>
  </si>
  <si>
    <t>b/ Enhancement of Local Infrastructure consistent with DMH Information Notice No.:06-13 (11/3/06)</t>
  </si>
  <si>
    <t>Program 2</t>
  </si>
  <si>
    <t>Funding Category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</si>
  <si>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</si>
  <si>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</si>
  <si>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</si>
  <si>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</si>
  <si>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</si>
  <si>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Total WET Planning/Early Implementation</t>
  </si>
  <si>
    <t>Extension of Community Program Planning</t>
  </si>
  <si>
    <t>System Improvement</t>
  </si>
  <si>
    <t>Information Technology One-Time</t>
  </si>
  <si>
    <t>Actual Expenditures</t>
  </si>
  <si>
    <t>Balance</t>
  </si>
  <si>
    <t>Approved Amount</t>
  </si>
  <si>
    <t>Total Use of Approved One-Time Expenditure Funding</t>
  </si>
  <si>
    <t>CSS Approved One-Time Expenditures</t>
  </si>
  <si>
    <t>Other Approved One-Time (please list)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</si>
  <si>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</si>
  <si>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</si>
  <si>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</si>
  <si>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</si>
  <si>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</si>
  <si>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MHSA FY 2006-07 Expenditures</t>
  </si>
  <si>
    <t>Community Program Planning</t>
  </si>
  <si>
    <t>Fiscal Year 2006-07</t>
  </si>
  <si>
    <t>Evaluation</t>
  </si>
  <si>
    <t>Professional Services</t>
  </si>
  <si>
    <t>Administration</t>
  </si>
  <si>
    <t>Other Funds</t>
  </si>
  <si>
    <t>(J)</t>
  </si>
  <si>
    <t>Distributions from Department of Mental Health</t>
  </si>
  <si>
    <t>Interest Income Posted to MHS Fund</t>
  </si>
  <si>
    <t>Total Deposits</t>
  </si>
  <si>
    <t>Total CSS Evaluation</t>
  </si>
  <si>
    <t>MHSA Components</t>
  </si>
  <si>
    <t>Total MHSA Components</t>
  </si>
  <si>
    <t>Total County Mental Health Services</t>
  </si>
  <si>
    <t>Non-MHSA Mental Health Services</t>
  </si>
  <si>
    <t>MHSA Funds Subject to Reversion from Prior Fiscal Year</t>
  </si>
  <si>
    <t>Total Program 2</t>
  </si>
  <si>
    <t>Deposits to Local MHS Fund during FY 2006-07</t>
  </si>
  <si>
    <t>Other Costs</t>
  </si>
  <si>
    <t>Total CPP</t>
  </si>
  <si>
    <t>Balance from SD/MC Cost Report-MH 1992 Summary</t>
  </si>
  <si>
    <t>Client and Service Information (CSI) System Provider Number(s) 
Associated with each CSS Program</t>
  </si>
  <si>
    <t>Total MHSA Unspent Funds</t>
  </si>
  <si>
    <t>Total MHSA Unspent Funds Available from Prior Fiscal Years</t>
  </si>
  <si>
    <t>MHSA Unspent Funds Available from Prior Fiscal Years</t>
  </si>
  <si>
    <t>Contributions to Local Prudent Reserve in FY 06-07</t>
  </si>
  <si>
    <t>General System Development (GSD)</t>
  </si>
  <si>
    <t>Total GSD</t>
  </si>
  <si>
    <t>CSS Planning, Evaluation and Administration</t>
  </si>
  <si>
    <t>Planning</t>
  </si>
  <si>
    <t>Total CSS Planning</t>
  </si>
  <si>
    <t>Total CSS Planning, Evaluation and Admin.</t>
  </si>
  <si>
    <t>One-Time Expenditures Redirected to CSS Services</t>
  </si>
  <si>
    <t>Program 1:</t>
  </si>
  <si>
    <t>Program 2:</t>
  </si>
  <si>
    <t xml:space="preserve">Full Service Partnership (FSP) </t>
  </si>
  <si>
    <t>Full Service Partnership (FSP)</t>
  </si>
  <si>
    <t>Program 3</t>
  </si>
  <si>
    <t>Program 3:</t>
  </si>
  <si>
    <t>Program 4</t>
  </si>
  <si>
    <t>Program 4:</t>
  </si>
  <si>
    <t>Program 5:</t>
  </si>
  <si>
    <t>Program 5</t>
  </si>
  <si>
    <t>Program 6</t>
  </si>
  <si>
    <t>Program 6:</t>
  </si>
  <si>
    <t>Program 7:</t>
  </si>
  <si>
    <t>Program 7</t>
  </si>
  <si>
    <t>Program 8</t>
  </si>
  <si>
    <t>Program 8:</t>
  </si>
  <si>
    <t>Program 9:</t>
  </si>
  <si>
    <t>Program 9</t>
  </si>
  <si>
    <t>Program 10:</t>
  </si>
  <si>
    <t>Program 10</t>
  </si>
  <si>
    <t>Program 11</t>
  </si>
  <si>
    <t>Program 11:</t>
  </si>
  <si>
    <t>Program 12:</t>
  </si>
  <si>
    <t>Program 12</t>
  </si>
  <si>
    <t>Program 13:</t>
  </si>
  <si>
    <t>Program 13</t>
  </si>
  <si>
    <t>Program 14</t>
  </si>
  <si>
    <t>Program 14:</t>
  </si>
  <si>
    <t>Program 15:</t>
  </si>
  <si>
    <t>Program 15</t>
  </si>
  <si>
    <t>Total Program 15</t>
  </si>
  <si>
    <t>Total Program 14</t>
  </si>
  <si>
    <t>Total Program 13</t>
  </si>
  <si>
    <t>Total Program 12</t>
  </si>
  <si>
    <t>Total Program 11</t>
  </si>
  <si>
    <t>Total Program 10</t>
  </si>
  <si>
    <t>Total Program 9</t>
  </si>
  <si>
    <t>Total Program 8</t>
  </si>
  <si>
    <t>Total Program 7</t>
  </si>
  <si>
    <t>Total Program 6</t>
  </si>
  <si>
    <t>Total Program 5</t>
  </si>
  <si>
    <t>Total Program 4</t>
  </si>
  <si>
    <t>Total Program 3</t>
  </si>
  <si>
    <t>Annual Mental Health Services Act Revenue and Expenditure Report for Fiscal Year 2006-07
Community Services and Supports (CSS) Program Summary</t>
  </si>
  <si>
    <t>Annual Mental Health Services Act Revenue and Expenditure Report for Fiscal Year 2006-07
Community Services and Supports (CSS) Programs</t>
  </si>
  <si>
    <t>Annual Mental Health Services Act Revenue and Expenditure Report for Fiscal Year 2006-07
Community Services and Supports (CSS) Summary</t>
  </si>
  <si>
    <t>Annual Mental Health Services Act Revenue and Expenditure Report for Fiscal Year 2006-07
Workforce Education and Training (WET) Planning Summary</t>
  </si>
  <si>
    <t>Annual Mental Health Services Act Revenue and Expenditure Report for Fiscal Year 2006-07
Community Program Planning (CPP) Summary</t>
  </si>
  <si>
    <t>Annual Mental Health Services Act Revenue and Expenditure Report for Fiscal Year 2006-07
County Summary</t>
  </si>
  <si>
    <t>Annual Mental Health Services Act Revenue and Expenditure Report for Fiscal Year 2006-07
Identification of Unspent Funds</t>
  </si>
  <si>
    <t>Annual Mental Health Services Act Revenue and Expenditure Report for Fiscal Year 2006-07
Community Services and Supports (CSS) One-Time Expenditures</t>
  </si>
  <si>
    <t>Annual Mental Health Services Act Revenue and Expenditure Report for Fiscal Year 2006-07
Community Services and Supports (CSS) Crosswalk to CSI Provider Numbers</t>
  </si>
  <si>
    <t>Nevada</t>
  </si>
  <si>
    <t>Wraparound</t>
  </si>
  <si>
    <t>Assertive Community Trtmnt</t>
  </si>
  <si>
    <t>Sum of Sources</t>
  </si>
  <si>
    <t>check</t>
  </si>
  <si>
    <t>Total</t>
  </si>
  <si>
    <r>
      <t>Start-up and One-Time Implementation</t>
    </r>
    <r>
      <rPr>
        <vertAlign val="superscript"/>
        <sz val="12"/>
        <rFont val="Arial"/>
        <family val="2"/>
      </rPr>
      <t>a/</t>
    </r>
  </si>
  <si>
    <r>
      <t>Enhancement of Local Infrastructure</t>
    </r>
    <r>
      <rPr>
        <vertAlign val="superscript"/>
        <sz val="12"/>
        <rFont val="Arial"/>
        <family val="2"/>
      </rPr>
      <t>b/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</si>
</sst>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164" fontId="4" fillId="0" borderId="3" xfId="0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164" fontId="4" fillId="0" borderId="13" xfId="0" applyNumberFormat="1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5" xfId="0" applyFont="1" applyBorder="1" applyProtection="1">
      <protection locked="0"/>
    </xf>
    <xf numFmtId="164" fontId="4" fillId="0" borderId="16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7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2" borderId="0" xfId="0" applyNumberFormat="1" applyFont="1" applyFill="1"/>
    <xf numFmtId="0" fontId="4" fillId="2" borderId="0" xfId="0" applyFont="1" applyFill="1" applyAlignment="1">
      <alignment horizontal="center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164" fontId="4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164" fontId="4" fillId="0" borderId="0" xfId="0" applyNumberFormat="1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5" xfId="0" applyFont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9" xfId="0" applyFont="1" applyBorder="1" applyProtection="1">
      <protection locked="0"/>
    </xf>
    <xf numFmtId="164" fontId="4" fillId="0" borderId="2" xfId="0" applyNumberFormat="1" applyFont="1" applyBorder="1" applyProtection="1">
      <protection locked="0"/>
    </xf>
    <xf numFmtId="0" fontId="0" fillId="0" borderId="0" xfId="0" applyProtection="1">
      <protection hidden="1"/>
    </xf>
    <xf numFmtId="0" fontId="4" fillId="0" borderId="4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164" fontId="4" fillId="3" borderId="8" xfId="0" applyNumberFormat="1" applyFont="1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4" fillId="3" borderId="13" xfId="0" applyNumberFormat="1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2" xfId="0" applyFont="1" applyBorder="1" applyProtection="1">
      <protection locked="0"/>
    </xf>
    <xf numFmtId="164" fontId="4" fillId="0" borderId="23" xfId="0" applyNumberFormat="1" applyFont="1" applyBorder="1" applyProtection="1">
      <protection locked="0"/>
    </xf>
    <xf numFmtId="164" fontId="4" fillId="0" borderId="23" xfId="0" applyNumberFormat="1" applyFont="1" applyFill="1" applyBorder="1" applyProtection="1">
      <protection locked="0"/>
    </xf>
    <xf numFmtId="164" fontId="4" fillId="3" borderId="23" xfId="0" applyNumberFormat="1" applyFont="1" applyFill="1" applyBorder="1" applyProtection="1">
      <protection locked="0"/>
    </xf>
    <xf numFmtId="164" fontId="4" fillId="0" borderId="2" xfId="0" applyNumberFormat="1" applyFont="1" applyFill="1" applyBorder="1" applyProtection="1">
      <protection locked="0"/>
    </xf>
    <xf numFmtId="164" fontId="4" fillId="3" borderId="2" xfId="0" applyNumberFormat="1" applyFont="1" applyFill="1" applyBorder="1" applyProtection="1">
      <protection locked="0"/>
    </xf>
    <xf numFmtId="164" fontId="4" fillId="3" borderId="16" xfId="0" applyNumberFormat="1" applyFont="1" applyFill="1" applyBorder="1" applyProtection="1">
      <protection locked="0"/>
    </xf>
    <xf numFmtId="0" fontId="4" fillId="0" borderId="8" xfId="0" applyNumberFormat="1" applyFont="1" applyBorder="1" applyProtection="1">
      <protection locked="0"/>
    </xf>
    <xf numFmtId="0" fontId="4" fillId="0" borderId="16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 wrapText="1"/>
      <protection locked="0"/>
    </xf>
    <xf numFmtId="0" fontId="5" fillId="0" borderId="25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15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zoomScaleNormal="100" zoomScaleSheetLayoutView="70" workbookViewId="0">
      <selection sqref="A1:O1"/>
    </sheetView>
  </sheetViews>
  <sheetFormatPr defaultColWidth="0" defaultRowHeight="15" zeroHeight="1" x14ac:dyDescent="0.2"/>
  <cols>
    <col min="1" max="1" width="3.7109375" style="5" customWidth="1"/>
    <col min="2" max="2" width="4.7109375" style="5" customWidth="1"/>
    <col min="3" max="3" width="5.5703125" style="5" customWidth="1"/>
    <col min="4" max="4" width="3.7109375" style="5" customWidth="1"/>
    <col min="5" max="5" width="25.140625" style="5" customWidth="1"/>
    <col min="6" max="6" width="16" style="5" customWidth="1"/>
    <col min="7" max="7" width="12.7109375" style="5" customWidth="1"/>
    <col min="8" max="8" width="16.28515625" style="5" customWidth="1"/>
    <col min="9" max="9" width="17.42578125" style="5" customWidth="1"/>
    <col min="10" max="11" width="12.7109375" style="5" customWidth="1"/>
    <col min="12" max="12" width="18.5703125" style="5" customWidth="1"/>
    <col min="13" max="13" width="16.140625" style="5" customWidth="1"/>
    <col min="14" max="14" width="14.140625" style="5" customWidth="1"/>
    <col min="15" max="15" width="12.7109375" style="5" customWidth="1"/>
    <col min="16" max="18" width="12.7109375" hidden="1" customWidth="1"/>
  </cols>
  <sheetData>
    <row r="1" spans="1:18" ht="42.75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">
        <v>157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/>
    </row>
    <row r="3" spans="1:18" ht="20.100000000000001" customHeight="1" x14ac:dyDescent="0.25">
      <c r="A3" s="4" t="s">
        <v>105</v>
      </c>
      <c r="B3" s="4"/>
      <c r="C3" s="4"/>
      <c r="D3" s="106" t="s">
        <v>158</v>
      </c>
      <c r="E3" s="106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1" customFormat="1" ht="42" customHeight="1" x14ac:dyDescent="0.25">
      <c r="A7" s="97"/>
      <c r="B7" s="98"/>
      <c r="C7" s="98"/>
      <c r="D7" s="98"/>
      <c r="E7" s="99"/>
      <c r="F7" s="105"/>
      <c r="G7" s="27" t="s">
        <v>0</v>
      </c>
      <c r="H7" s="27" t="s">
        <v>37</v>
      </c>
      <c r="I7" s="27" t="s">
        <v>19</v>
      </c>
      <c r="J7" s="27" t="s">
        <v>1</v>
      </c>
      <c r="K7" s="27" t="s">
        <v>16</v>
      </c>
      <c r="L7" s="27" t="s">
        <v>17</v>
      </c>
      <c r="M7" s="27" t="s">
        <v>2</v>
      </c>
      <c r="N7" s="27" t="s">
        <v>18</v>
      </c>
      <c r="O7" s="10" t="s">
        <v>77</v>
      </c>
      <c r="P7" s="2"/>
      <c r="Q7" s="2"/>
      <c r="R7" s="2"/>
    </row>
    <row r="8" spans="1:18" ht="15" customHeight="1" x14ac:dyDescent="0.25">
      <c r="A8" s="11" t="s">
        <v>3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107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>
        <v>0</v>
      </c>
      <c r="G14" s="16">
        <v>0</v>
      </c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>SUM(F11:F14)</f>
        <v>0</v>
      </c>
      <c r="G15" s="16">
        <v>0</v>
      </c>
      <c r="H15" s="16">
        <f t="shared" ref="H15:O15" si="0">SUM(H11:H14)</f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>SUM(F17:F20)</f>
        <v>0</v>
      </c>
      <c r="G21" s="16">
        <f t="shared" ref="G21:O21" si="1">SUM(G17:G20)</f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>F15+F21</f>
        <v>0</v>
      </c>
      <c r="G22" s="22">
        <f t="shared" ref="G22:O22" si="2">G15+G21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>
        <f>SUM(G26:O26)</f>
        <v>13694.74157186405</v>
      </c>
      <c r="G26" s="16">
        <f>33706.61*(16361.82/20135.52)/2</f>
        <v>13694.74157186405</v>
      </c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>
        <f>SUM(G27:O27)</f>
        <v>3158.5634281359507</v>
      </c>
      <c r="G27" s="16">
        <f>33706.61/2-G26</f>
        <v>3158.5634281359507</v>
      </c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>SUM(G28:O28)</f>
        <v>16853.305</v>
      </c>
      <c r="G28" s="16">
        <f>SUM(G24:G27)</f>
        <v>16853.305</v>
      </c>
      <c r="H28" s="16">
        <f t="shared" ref="H28:O28" si="3">SUM(H26:H27)</f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>SUM(G32:O32)</f>
        <v>0</v>
      </c>
      <c r="G32" s="16">
        <f t="shared" ref="G32:O32" si="4">SUM(G30:G31)</f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>SUM(G33:O33)</f>
        <v>16853.305</v>
      </c>
      <c r="G33" s="16">
        <f t="shared" ref="G33:O33" si="5">G28+G32</f>
        <v>16853.305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>SUM(F36:F37)</f>
        <v>0</v>
      </c>
      <c r="G38" s="16">
        <f t="shared" ref="G38:O38" si="6">SUM(G36:G37)</f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>SUM(F40:F41)</f>
        <v>0</v>
      </c>
      <c r="G42" s="16">
        <f t="shared" ref="G42:O42" si="7">SUM(G40:G41)</f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>F38+F42</f>
        <v>0</v>
      </c>
      <c r="G43" s="16">
        <f t="shared" ref="G43:O43" si="8">G38+G42</f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>F33+F43</f>
        <v>16853.305</v>
      </c>
      <c r="G44" s="22">
        <f t="shared" ref="G44:O44" si="9">G33+G43</f>
        <v>16853.305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>SUM(F47:F50)</f>
        <v>0</v>
      </c>
      <c r="G51" s="16">
        <f t="shared" ref="G51:O51" si="10">SUM(G47:G50)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>SUM(F53:F56)</f>
        <v>0</v>
      </c>
      <c r="G57" s="16">
        <f t="shared" ref="G57:O57" si="11">SUM(G53:G56)</f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>F57+F51</f>
        <v>0</v>
      </c>
      <c r="G58" s="22">
        <f t="shared" ref="G58:O58" si="12">G57+G51</f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15</v>
      </c>
      <c r="B59" s="24"/>
      <c r="C59" s="24"/>
      <c r="D59" s="24"/>
      <c r="E59" s="25"/>
      <c r="F59" s="26">
        <f>F22+F44+F58</f>
        <v>16853.305</v>
      </c>
      <c r="G59" s="26">
        <f t="shared" ref="G59:O59" si="13">G22+G44+G58</f>
        <v>16853.305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0" orientation="portrait" r:id="rId1"/>
  <headerFooter alignWithMargins="0">
    <oddHeader>&amp;REnclosure 2</oddHeader>
    <oddFooter>&amp;LPage 1&amp;Rver 3 (12/2007)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9"/>
  <sheetViews>
    <sheetView zoomScaleNormal="100" workbookViewId="0">
      <selection sqref="A1:O1"/>
    </sheetView>
  </sheetViews>
  <sheetFormatPr defaultColWidth="0" defaultRowHeight="15" zeroHeight="1" x14ac:dyDescent="0.2"/>
  <cols>
    <col min="1" max="1" width="3.7109375" style="29" customWidth="1"/>
    <col min="2" max="2" width="3.7109375" style="5" customWidth="1"/>
    <col min="3" max="3" width="6.42578125" style="5" customWidth="1"/>
    <col min="4" max="4" width="3.7109375" style="5" customWidth="1"/>
    <col min="5" max="5" width="31.28515625" style="5" customWidth="1"/>
    <col min="6" max="6" width="18.5703125" style="5" customWidth="1"/>
    <col min="7" max="7" width="12.7109375" style="5" customWidth="1"/>
    <col min="8" max="8" width="16" style="5" customWidth="1"/>
    <col min="9" max="9" width="18.28515625" style="5" customWidth="1"/>
    <col min="10" max="10" width="13.28515625" style="5" customWidth="1"/>
    <col min="11" max="11" width="15.140625" style="5" customWidth="1"/>
    <col min="12" max="12" width="17.42578125" style="5" customWidth="1"/>
    <col min="13" max="13" width="17" style="5" customWidth="1"/>
    <col min="14" max="14" width="13.7109375" style="5" customWidth="1"/>
    <col min="15" max="15" width="16.140625" style="5" customWidth="1"/>
    <col min="16" max="18" width="12.7109375" style="5" hidden="1" customWidth="1"/>
    <col min="19" max="16384" width="0" style="5" hidden="1"/>
  </cols>
  <sheetData>
    <row r="1" spans="1:18" ht="45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20.100000000000001" customHeight="1" x14ac:dyDescent="0.25">
      <c r="A3" s="4" t="s">
        <v>106</v>
      </c>
      <c r="B3" s="4"/>
      <c r="C3" s="4"/>
      <c r="D3" s="106" t="s">
        <v>159</v>
      </c>
      <c r="E3" s="106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0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">
      <c r="A7" s="97"/>
      <c r="B7" s="98"/>
      <c r="C7" s="98"/>
      <c r="D7" s="98"/>
      <c r="E7" s="99"/>
      <c r="F7" s="105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27" t="s">
        <v>77</v>
      </c>
      <c r="P7" s="31"/>
      <c r="Q7" s="31"/>
      <c r="R7" s="31"/>
    </row>
    <row r="8" spans="1:18" ht="15" customHeight="1" x14ac:dyDescent="0.25">
      <c r="A8" s="11" t="s">
        <v>49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33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33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33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33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33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33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33"/>
      <c r="B15" s="17"/>
      <c r="C15" s="17" t="s">
        <v>8</v>
      </c>
      <c r="D15" s="17"/>
      <c r="E15" s="18"/>
      <c r="F15" s="16">
        <f>SUM(G15:O15)</f>
        <v>0</v>
      </c>
      <c r="G15" s="16">
        <f t="shared" ref="G15:O15" si="0">SUM(G11:G14)</f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33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33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33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33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33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33"/>
      <c r="B21" s="17"/>
      <c r="C21" s="17" t="s">
        <v>9</v>
      </c>
      <c r="D21" s="17"/>
      <c r="E21" s="18"/>
      <c r="F21" s="16">
        <f>SUM(G21:O21)</f>
        <v>0</v>
      </c>
      <c r="G21" s="16">
        <f t="shared" ref="G21:O21" si="1">SUM(G17:G20)</f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34"/>
      <c r="B22" s="20" t="s">
        <v>10</v>
      </c>
      <c r="C22" s="20"/>
      <c r="D22" s="20"/>
      <c r="E22" s="21"/>
      <c r="F22" s="16">
        <f>SUM(G22:O22)</f>
        <v>0</v>
      </c>
      <c r="G22" s="22">
        <f t="shared" ref="G22:O22" si="2">G15+G21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33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33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33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33"/>
      <c r="B26" s="17"/>
      <c r="C26" s="17"/>
      <c r="D26" s="17"/>
      <c r="E26" s="18" t="s">
        <v>39</v>
      </c>
      <c r="F26" s="16">
        <f>SUM(G26:O26)</f>
        <v>13694.74157186405</v>
      </c>
      <c r="G26" s="16">
        <f>'CSS Pgm 1'!G26</f>
        <v>13694.74157186405</v>
      </c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33"/>
      <c r="B27" s="17"/>
      <c r="C27" s="17"/>
      <c r="D27" s="17"/>
      <c r="E27" s="18" t="s">
        <v>5</v>
      </c>
      <c r="F27" s="16">
        <f>SUM(G27:O27)</f>
        <v>9158.5634281359507</v>
      </c>
      <c r="G27" s="16">
        <f>'CSS Pgm 1'!G27+6000</f>
        <v>9158.5634281359507</v>
      </c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33"/>
      <c r="B28" s="17"/>
      <c r="C28" s="17"/>
      <c r="D28" s="17" t="s">
        <v>8</v>
      </c>
      <c r="E28" s="18"/>
      <c r="F28" s="16">
        <f>SUM(G28:O28)</f>
        <v>22853.305</v>
      </c>
      <c r="G28" s="16">
        <f t="shared" ref="G28:O28" si="3">SUM(G26:G27)</f>
        <v>22853.305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33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33"/>
      <c r="B30" s="17"/>
      <c r="C30" s="17"/>
      <c r="D30" s="17"/>
      <c r="E30" s="18" t="s">
        <v>39</v>
      </c>
      <c r="F30" s="16">
        <f>SUM(G30:O30)</f>
        <v>4428.3900000000003</v>
      </c>
      <c r="G30" s="16">
        <v>4428.3900000000003</v>
      </c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33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33"/>
      <c r="B32" s="17"/>
      <c r="C32" s="17"/>
      <c r="D32" s="17" t="s">
        <v>9</v>
      </c>
      <c r="E32" s="18"/>
      <c r="F32" s="16">
        <f>SUM(F30:F31)</f>
        <v>4428.3900000000003</v>
      </c>
      <c r="G32" s="16">
        <f t="shared" ref="G32:O32" si="4">SUM(G30:G31)</f>
        <v>4428.3900000000003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33"/>
      <c r="B33" s="17"/>
      <c r="C33" s="17" t="s">
        <v>33</v>
      </c>
      <c r="D33" s="17"/>
      <c r="E33" s="18"/>
      <c r="F33" s="16">
        <f>F28+F32</f>
        <v>27281.695</v>
      </c>
      <c r="G33" s="16">
        <f t="shared" ref="G33:O33" si="5">G28+G32</f>
        <v>27281.695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33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33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33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33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33"/>
      <c r="B38" s="17"/>
      <c r="C38" s="17"/>
      <c r="D38" s="17" t="s">
        <v>8</v>
      </c>
      <c r="E38" s="18"/>
      <c r="F38" s="16">
        <f>SUM(F36:F37)</f>
        <v>0</v>
      </c>
      <c r="G38" s="16">
        <f t="shared" ref="G38:O38" si="6">SUM(G36:G37)</f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33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33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33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33"/>
      <c r="B42" s="17"/>
      <c r="C42" s="17"/>
      <c r="D42" s="17" t="s">
        <v>9</v>
      </c>
      <c r="E42" s="18"/>
      <c r="F42" s="16">
        <f>SUM(F40:F41)</f>
        <v>0</v>
      </c>
      <c r="G42" s="16">
        <f t="shared" ref="G42:O42" si="7">SUM(G40:G41)</f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33"/>
      <c r="B43" s="17"/>
      <c r="C43" s="17" t="s">
        <v>35</v>
      </c>
      <c r="D43" s="17"/>
      <c r="E43" s="18"/>
      <c r="F43" s="16">
        <f>F38+F42</f>
        <v>0</v>
      </c>
      <c r="G43" s="16">
        <f t="shared" ref="G43:O43" si="8">G38+G42</f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34"/>
      <c r="B44" s="20" t="s">
        <v>99</v>
      </c>
      <c r="C44" s="20"/>
      <c r="D44" s="20"/>
      <c r="E44" s="21"/>
      <c r="F44" s="22">
        <f>F33+F43</f>
        <v>27281.695</v>
      </c>
      <c r="G44" s="22">
        <f t="shared" ref="G44:O44" si="9">G33+G43</f>
        <v>27281.695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33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33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33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33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33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33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33"/>
      <c r="B51" s="17"/>
      <c r="C51" s="17" t="s">
        <v>8</v>
      </c>
      <c r="D51" s="17"/>
      <c r="E51" s="18"/>
      <c r="F51" s="16">
        <f>SUM(F47:F50)</f>
        <v>0</v>
      </c>
      <c r="G51" s="16">
        <f t="shared" ref="G51:O51" si="10">SUM(G47:G50)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33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33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33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33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33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33"/>
      <c r="B57" s="17"/>
      <c r="C57" s="17" t="s">
        <v>9</v>
      </c>
      <c r="D57" s="17"/>
      <c r="E57" s="18"/>
      <c r="F57" s="16">
        <f>SUM(F53:F56)</f>
        <v>0</v>
      </c>
      <c r="G57" s="16">
        <f t="shared" ref="G57:O57" si="11">SUM(G53:G56)</f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34"/>
      <c r="B58" s="20" t="s">
        <v>14</v>
      </c>
      <c r="C58" s="20"/>
      <c r="D58" s="20"/>
      <c r="E58" s="21"/>
      <c r="F58" s="22">
        <f>F57+F51</f>
        <v>0</v>
      </c>
      <c r="G58" s="22">
        <f t="shared" ref="G58:O58" si="12">G57+G51</f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88</v>
      </c>
      <c r="B59" s="24"/>
      <c r="C59" s="24"/>
      <c r="D59" s="24"/>
      <c r="E59" s="25"/>
      <c r="F59" s="26">
        <f>F22+F44+F58</f>
        <v>27281.695</v>
      </c>
      <c r="G59" s="26">
        <f t="shared" ref="G59:O59" si="13">G22+G44+G58</f>
        <v>27281.695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2&amp;Rver 3 (12/2007)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9"/>
  <sheetViews>
    <sheetView zoomScaleNormal="100" workbookViewId="0">
      <selection sqref="A1:O1"/>
    </sheetView>
  </sheetViews>
  <sheetFormatPr defaultColWidth="0" defaultRowHeight="15" zeroHeight="1" x14ac:dyDescent="0.2"/>
  <cols>
    <col min="1" max="2" width="3.7109375" style="5" customWidth="1"/>
    <col min="3" max="3" width="7.28515625" style="5" customWidth="1"/>
    <col min="4" max="4" width="3.7109375" style="5" customWidth="1"/>
    <col min="5" max="5" width="22.7109375" style="5" customWidth="1"/>
    <col min="6" max="6" width="17.140625" style="5" customWidth="1"/>
    <col min="7" max="7" width="12.7109375" style="5" customWidth="1"/>
    <col min="8" max="8" width="18.140625" style="5" customWidth="1"/>
    <col min="9" max="9" width="16.28515625" style="5" customWidth="1"/>
    <col min="10" max="11" width="12.7109375" style="5" customWidth="1"/>
    <col min="12" max="12" width="16.85546875" style="5" customWidth="1"/>
    <col min="13" max="13" width="15.85546875" style="5" customWidth="1"/>
    <col min="14" max="15" width="12.7109375" style="5" customWidth="1"/>
    <col min="16" max="18" width="12.7109375" style="5" hidden="1" customWidth="1"/>
    <col min="19" max="16384" width="0" style="5" hidden="1"/>
  </cols>
  <sheetData>
    <row r="1" spans="1:18" ht="47.25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20.100000000000001" customHeight="1" x14ac:dyDescent="0.25">
      <c r="A3" s="4" t="s">
        <v>110</v>
      </c>
      <c r="B3" s="4"/>
      <c r="C3" s="4"/>
      <c r="D3" s="112"/>
      <c r="E3" s="112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0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94"/>
      <c r="B6" s="95"/>
      <c r="C6" s="95"/>
      <c r="D6" s="95"/>
      <c r="E6" s="96"/>
      <c r="F6" s="110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">
      <c r="A7" s="97"/>
      <c r="B7" s="98"/>
      <c r="C7" s="98"/>
      <c r="D7" s="98"/>
      <c r="E7" s="99"/>
      <c r="F7" s="111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27" t="s">
        <v>77</v>
      </c>
      <c r="P7" s="31"/>
      <c r="Q7" s="31"/>
      <c r="R7" s="31"/>
    </row>
    <row r="8" spans="1:18" ht="15" customHeight="1" x14ac:dyDescent="0.25">
      <c r="A8" s="11" t="s">
        <v>109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 t="shared" ref="F15:O15" si="0">SUM(F11:F14)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 t="shared" ref="F21:O21" si="1">SUM(F17:F20)</f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 t="shared" ref="F22:O22" si="2">F15+F21</f>
        <v>0</v>
      </c>
      <c r="G22" s="22">
        <f t="shared" si="2"/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 t="shared" ref="F28:O28" si="3">SUM(F26:F27)</f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 t="shared" ref="F32:O32" si="4">SUM(F30:F31)</f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 t="shared" ref="F33:O33" si="5">F28+F32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 t="shared" ref="F38:O38" si="6">SUM(F36:F37)</f>
        <v>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 t="shared" ref="F42:O42" si="7">SUM(F40:F41)</f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 t="shared" ref="F43:O43" si="8">F38+F42</f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 t="shared" ref="F44:O44" si="9">F33+F43</f>
        <v>0</v>
      </c>
      <c r="G44" s="22">
        <f t="shared" si="9"/>
        <v>0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 t="shared" ref="F51:O51" si="10">SUM(F47:F50)</f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 t="shared" ref="F57:O57" si="11">SUM(F53:F56)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 t="shared" ref="F58:O58" si="12">F57+F51</f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147</v>
      </c>
      <c r="B59" s="24"/>
      <c r="C59" s="24"/>
      <c r="D59" s="24"/>
      <c r="E59" s="25"/>
      <c r="F59" s="26">
        <f t="shared" ref="F59:O59" si="13">F22+F44+F58</f>
        <v>0</v>
      </c>
      <c r="G59" s="26">
        <f t="shared" si="13"/>
        <v>0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3&amp;Rver 3 (12/2007)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9"/>
  <sheetViews>
    <sheetView zoomScaleNormal="100" workbookViewId="0">
      <selection sqref="A1:O1"/>
    </sheetView>
  </sheetViews>
  <sheetFormatPr defaultColWidth="0" defaultRowHeight="15" zeroHeight="1" x14ac:dyDescent="0.2"/>
  <cols>
    <col min="1" max="2" width="3.7109375" style="5" customWidth="1"/>
    <col min="3" max="3" width="8" style="5" customWidth="1"/>
    <col min="4" max="4" width="6.28515625" style="5" customWidth="1"/>
    <col min="5" max="5" width="22.7109375" style="5" customWidth="1"/>
    <col min="6" max="6" width="16.7109375" style="5" customWidth="1"/>
    <col min="7" max="7" width="15.28515625" style="5" customWidth="1"/>
    <col min="8" max="9" width="16.42578125" style="5" customWidth="1"/>
    <col min="10" max="10" width="14.28515625" style="5" customWidth="1"/>
    <col min="11" max="11" width="12.7109375" style="5" customWidth="1"/>
    <col min="12" max="12" width="19.5703125" style="5" customWidth="1"/>
    <col min="13" max="13" width="16.42578125" style="5" customWidth="1"/>
    <col min="14" max="14" width="15.28515625" style="5" customWidth="1"/>
    <col min="15" max="15" width="15.140625" style="5" customWidth="1"/>
    <col min="16" max="18" width="12.7109375" style="5" hidden="1" customWidth="1"/>
    <col min="19" max="16384" width="0" style="5" hidden="1"/>
  </cols>
  <sheetData>
    <row r="1" spans="1:18" ht="54.75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20.100000000000001" customHeight="1" x14ac:dyDescent="0.25">
      <c r="A3" s="4" t="s">
        <v>112</v>
      </c>
      <c r="B3" s="4"/>
      <c r="C3" s="4"/>
      <c r="D3" s="112"/>
      <c r="E3" s="112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s="29" customFormat="1" x14ac:dyDescent="0.2"/>
    <row r="5" spans="1:18" s="30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">
      <c r="A7" s="97"/>
      <c r="B7" s="98"/>
      <c r="C7" s="98"/>
      <c r="D7" s="98"/>
      <c r="E7" s="99"/>
      <c r="F7" s="105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27" t="s">
        <v>77</v>
      </c>
      <c r="P7" s="31"/>
      <c r="Q7" s="31"/>
      <c r="R7" s="31"/>
    </row>
    <row r="8" spans="1:18" ht="15" customHeight="1" x14ac:dyDescent="0.25">
      <c r="A8" s="11" t="s">
        <v>111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 t="shared" ref="F15:O15" si="0">SUM(F11:F14)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 t="shared" ref="F21:O21" si="1">SUM(F17:F20)</f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 t="shared" ref="F22:O22" si="2">F15+F21</f>
        <v>0</v>
      </c>
      <c r="G22" s="22">
        <f t="shared" si="2"/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 t="shared" ref="F28:O28" si="3">SUM(F26:F27)</f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 t="shared" ref="F32:O32" si="4">SUM(F30:F31)</f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 t="shared" ref="F33:O33" si="5">F28+F32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 t="shared" ref="F38:O38" si="6">SUM(F36:F37)</f>
        <v>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 t="shared" ref="F42:O42" si="7">SUM(F40:F41)</f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 t="shared" ref="F43:O43" si="8">F38+F42</f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 t="shared" ref="F44:O44" si="9">F33+F43</f>
        <v>0</v>
      </c>
      <c r="G44" s="22">
        <f t="shared" si="9"/>
        <v>0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 t="shared" ref="F51:O51" si="10">SUM(F47:F50)</f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 t="shared" ref="F57:O57" si="11">SUM(F53:F56)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 t="shared" ref="F58:O58" si="12">F57+F51</f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146</v>
      </c>
      <c r="B59" s="24"/>
      <c r="C59" s="24"/>
      <c r="D59" s="24"/>
      <c r="E59" s="25"/>
      <c r="F59" s="26">
        <f t="shared" ref="F59:O59" si="13">F22+F44+F58</f>
        <v>0</v>
      </c>
      <c r="G59" s="26">
        <f t="shared" si="13"/>
        <v>0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4&amp;Rver 3 (12/2007)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9"/>
  <sheetViews>
    <sheetView zoomScaleNormal="100" workbookViewId="0">
      <selection sqref="A1:O1"/>
    </sheetView>
  </sheetViews>
  <sheetFormatPr defaultColWidth="0" defaultRowHeight="15" zeroHeight="1" x14ac:dyDescent="0.2"/>
  <cols>
    <col min="1" max="2" width="3.7109375" style="5" customWidth="1"/>
    <col min="3" max="3" width="5.7109375" style="5" customWidth="1"/>
    <col min="4" max="4" width="3.7109375" style="5" customWidth="1"/>
    <col min="5" max="5" width="24.5703125" style="5" customWidth="1"/>
    <col min="6" max="6" width="17.85546875" style="5" customWidth="1"/>
    <col min="7" max="7" width="13" style="5" customWidth="1"/>
    <col min="8" max="8" width="15.7109375" style="5" customWidth="1"/>
    <col min="9" max="9" width="16.140625" style="5" customWidth="1"/>
    <col min="10" max="10" width="14.140625" style="5" customWidth="1"/>
    <col min="11" max="11" width="14.5703125" style="5" customWidth="1"/>
    <col min="12" max="12" width="16.7109375" style="5" customWidth="1"/>
    <col min="13" max="13" width="16.28515625" style="5" customWidth="1"/>
    <col min="14" max="15" width="12.7109375" style="5" customWidth="1"/>
    <col min="16" max="18" width="12.7109375" style="5" hidden="1" customWidth="1"/>
    <col min="19" max="16384" width="0" style="5" hidden="1"/>
  </cols>
  <sheetData>
    <row r="1" spans="1:18" ht="39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20.100000000000001" customHeight="1" x14ac:dyDescent="0.25">
      <c r="A3" s="4" t="s">
        <v>113</v>
      </c>
      <c r="B3" s="4"/>
      <c r="C3" s="4"/>
      <c r="D3" s="112"/>
      <c r="E3" s="112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0" customFormat="1" ht="15" customHeight="1" x14ac:dyDescent="0.25">
      <c r="A5" s="113" t="s">
        <v>31</v>
      </c>
      <c r="B5" s="114"/>
      <c r="C5" s="114"/>
      <c r="D5" s="114"/>
      <c r="E5" s="115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116"/>
      <c r="B6" s="117"/>
      <c r="C6" s="117"/>
      <c r="D6" s="117"/>
      <c r="E6" s="118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">
      <c r="A7" s="119"/>
      <c r="B7" s="107"/>
      <c r="C7" s="107"/>
      <c r="D7" s="107"/>
      <c r="E7" s="120"/>
      <c r="F7" s="105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27" t="s">
        <v>77</v>
      </c>
      <c r="P7" s="31"/>
      <c r="Q7" s="31"/>
      <c r="R7" s="31"/>
    </row>
    <row r="8" spans="1:18" ht="15" customHeight="1" x14ac:dyDescent="0.25">
      <c r="A8" s="11" t="s">
        <v>114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 t="shared" ref="F15:O15" si="0">SUM(F11:F14)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 t="shared" ref="F21:O21" si="1">SUM(F17:F20)</f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 t="shared" ref="F22:O22" si="2">F15+F21</f>
        <v>0</v>
      </c>
      <c r="G22" s="22">
        <f t="shared" si="2"/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 t="shared" ref="F28:O28" si="3">SUM(F26:F27)</f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 t="shared" ref="F32:O32" si="4">SUM(F30:F31)</f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 t="shared" ref="F33:O33" si="5">F28+F32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 t="shared" ref="F38:O38" si="6">SUM(F36:F37)</f>
        <v>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 t="shared" ref="F42:O42" si="7">SUM(F40:F41)</f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 t="shared" ref="F43:O43" si="8">F38+F42</f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 t="shared" ref="F44:O44" si="9">F33+F43</f>
        <v>0</v>
      </c>
      <c r="G44" s="22">
        <f t="shared" si="9"/>
        <v>0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 t="shared" ref="F51:O51" si="10">SUM(F47:F50)</f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 t="shared" ref="F57:O57" si="11">SUM(F53:F56)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 t="shared" ref="F58:O58" si="12">F57+F51</f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145</v>
      </c>
      <c r="B59" s="24"/>
      <c r="C59" s="24"/>
      <c r="D59" s="24"/>
      <c r="E59" s="25"/>
      <c r="F59" s="26">
        <f t="shared" ref="F59:O59" si="13">F22+F44+F58</f>
        <v>0</v>
      </c>
      <c r="G59" s="26">
        <f t="shared" si="13"/>
        <v>0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5&amp;Rver 3 (12/2007)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9"/>
  <sheetViews>
    <sheetView topLeftCell="A31" zoomScaleNormal="100" workbookViewId="0">
      <selection activeCell="F6" sqref="F6:F7"/>
    </sheetView>
  </sheetViews>
  <sheetFormatPr defaultColWidth="0" defaultRowHeight="15" zeroHeight="1" x14ac:dyDescent="0.2"/>
  <cols>
    <col min="1" max="2" width="3.7109375" style="5" customWidth="1"/>
    <col min="3" max="3" width="6" style="5" customWidth="1"/>
    <col min="4" max="4" width="3.7109375" style="5" customWidth="1"/>
    <col min="5" max="5" width="24.7109375" style="5" customWidth="1"/>
    <col min="6" max="6" width="19.85546875" style="5" customWidth="1"/>
    <col min="7" max="7" width="12.7109375" style="5" customWidth="1"/>
    <col min="8" max="8" width="16" style="5" customWidth="1"/>
    <col min="9" max="9" width="17.28515625" style="5" customWidth="1"/>
    <col min="10" max="10" width="13.140625" style="5" customWidth="1"/>
    <col min="11" max="11" width="16.85546875" style="5" customWidth="1"/>
    <col min="12" max="13" width="15.85546875" style="5" customWidth="1"/>
    <col min="14" max="14" width="14.7109375" style="5" customWidth="1"/>
    <col min="15" max="15" width="12.7109375" style="5" customWidth="1"/>
    <col min="16" max="18" width="12.7109375" style="5" hidden="1" customWidth="1"/>
    <col min="19" max="16384" width="0" style="5" hidden="1"/>
  </cols>
  <sheetData>
    <row r="1" spans="1:18" ht="48.75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20.100000000000001" customHeight="1" x14ac:dyDescent="0.25">
      <c r="A3" s="4" t="s">
        <v>116</v>
      </c>
      <c r="B3" s="4"/>
      <c r="C3" s="4"/>
      <c r="D3" s="112"/>
      <c r="E3" s="112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0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5">
      <c r="A7" s="97"/>
      <c r="B7" s="98"/>
      <c r="C7" s="98"/>
      <c r="D7" s="98"/>
      <c r="E7" s="99"/>
      <c r="F7" s="105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10" t="s">
        <v>77</v>
      </c>
      <c r="P7" s="31"/>
      <c r="Q7" s="31"/>
      <c r="R7" s="31"/>
    </row>
    <row r="8" spans="1:18" ht="15" customHeight="1" x14ac:dyDescent="0.25">
      <c r="A8" s="11" t="s">
        <v>115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 t="shared" ref="F15:O15" si="0">SUM(F11:F14)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 t="shared" ref="F21:O21" si="1">SUM(F17:F20)</f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 t="shared" ref="F22:O22" si="2">F15+F21</f>
        <v>0</v>
      </c>
      <c r="G22" s="22">
        <f t="shared" si="2"/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 t="shared" ref="F28:O28" si="3">SUM(F26:F27)</f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 t="shared" ref="F32:O32" si="4">SUM(F30:F31)</f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 t="shared" ref="F33:O33" si="5">F28+F32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 t="shared" ref="F38:O38" si="6">SUM(F36:F37)</f>
        <v>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 t="shared" ref="F42:O42" si="7">SUM(F40:F41)</f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 t="shared" ref="F43:O43" si="8">F38+F42</f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 t="shared" ref="F44:O44" si="9">F33+F43</f>
        <v>0</v>
      </c>
      <c r="G44" s="22">
        <f t="shared" si="9"/>
        <v>0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 t="shared" ref="F51:O51" si="10">SUM(F47:F50)</f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 t="shared" ref="F57:O57" si="11">SUM(F53:F56)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 t="shared" ref="F58:O58" si="12">F57+F51</f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144</v>
      </c>
      <c r="B59" s="24"/>
      <c r="C59" s="24"/>
      <c r="D59" s="24"/>
      <c r="E59" s="25"/>
      <c r="F59" s="26">
        <f t="shared" ref="F59:O59" si="13">F22+F44+F58</f>
        <v>0</v>
      </c>
      <c r="G59" s="26">
        <f t="shared" si="13"/>
        <v>0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6&amp;Rver 3 (12/2007)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59"/>
  <sheetViews>
    <sheetView topLeftCell="A4" zoomScaleNormal="100" workbookViewId="0">
      <selection activeCell="G5" sqref="G5"/>
    </sheetView>
  </sheetViews>
  <sheetFormatPr defaultColWidth="0" defaultRowHeight="15" zeroHeight="1" x14ac:dyDescent="0.2"/>
  <cols>
    <col min="1" max="2" width="3.7109375" style="5" customWidth="1"/>
    <col min="3" max="3" width="6.140625" style="5" customWidth="1"/>
    <col min="4" max="4" width="3.7109375" style="5" customWidth="1"/>
    <col min="5" max="5" width="22.7109375" style="5" customWidth="1"/>
    <col min="6" max="6" width="17.42578125" style="5" customWidth="1"/>
    <col min="7" max="7" width="12.7109375" style="5" customWidth="1"/>
    <col min="8" max="8" width="16.5703125" style="5" customWidth="1"/>
    <col min="9" max="9" width="14.28515625" style="5" customWidth="1"/>
    <col min="10" max="10" width="14.85546875" style="5" customWidth="1"/>
    <col min="11" max="11" width="12.7109375" style="5" customWidth="1"/>
    <col min="12" max="12" width="16.42578125" style="5" customWidth="1"/>
    <col min="13" max="13" width="17.140625" style="5" customWidth="1"/>
    <col min="14" max="14" width="15.5703125" style="5" customWidth="1"/>
    <col min="15" max="15" width="15" style="5" customWidth="1"/>
    <col min="16" max="18" width="12.7109375" style="5" hidden="1" customWidth="1"/>
    <col min="19" max="16384" width="0" style="5" hidden="1"/>
  </cols>
  <sheetData>
    <row r="1" spans="1:18" ht="48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20.100000000000001" customHeight="1" x14ac:dyDescent="0.25">
      <c r="A3" s="4" t="s">
        <v>117</v>
      </c>
      <c r="B3" s="4"/>
      <c r="C3" s="4"/>
      <c r="D3" s="112"/>
      <c r="E3" s="112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0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">
      <c r="A7" s="97"/>
      <c r="B7" s="98"/>
      <c r="C7" s="98"/>
      <c r="D7" s="98"/>
      <c r="E7" s="99"/>
      <c r="F7" s="105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27" t="s">
        <v>77</v>
      </c>
      <c r="P7" s="31"/>
      <c r="Q7" s="31"/>
      <c r="R7" s="31"/>
    </row>
    <row r="8" spans="1:18" ht="15" customHeight="1" x14ac:dyDescent="0.25">
      <c r="A8" s="11" t="s">
        <v>118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 t="shared" ref="F15:O15" si="0">SUM(F11:F14)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 t="shared" ref="F21:O21" si="1">SUM(F17:F20)</f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 t="shared" ref="F22:O22" si="2">F15+F21</f>
        <v>0</v>
      </c>
      <c r="G22" s="22">
        <f t="shared" si="2"/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 t="shared" ref="F28:O28" si="3">SUM(F26:F27)</f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 t="shared" ref="F32:O32" si="4">SUM(F30:F31)</f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 t="shared" ref="F33:O33" si="5">F28+F32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 t="shared" ref="F38:O38" si="6">SUM(F36:F37)</f>
        <v>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 t="shared" ref="F42:O42" si="7">SUM(F40:F41)</f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 t="shared" ref="F43:O43" si="8">F38+F42</f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 t="shared" ref="F44:O44" si="9">F33+F43</f>
        <v>0</v>
      </c>
      <c r="G44" s="22">
        <f t="shared" si="9"/>
        <v>0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 t="shared" ref="F51:O51" si="10">SUM(F47:F50)</f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 t="shared" ref="F57:O57" si="11">SUM(F53:F56)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 t="shared" ref="F58:O58" si="12">F57+F51</f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143</v>
      </c>
      <c r="B59" s="24"/>
      <c r="C59" s="24"/>
      <c r="D59" s="24"/>
      <c r="E59" s="25"/>
      <c r="F59" s="26">
        <f t="shared" ref="F59:O59" si="13">F22+F44+F58</f>
        <v>0</v>
      </c>
      <c r="G59" s="26">
        <f t="shared" si="13"/>
        <v>0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7&amp;Rver 3 (12/2007)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59"/>
  <sheetViews>
    <sheetView topLeftCell="F1" zoomScaleNormal="100" workbookViewId="0">
      <selection activeCell="N2" sqref="N2"/>
    </sheetView>
  </sheetViews>
  <sheetFormatPr defaultColWidth="0" defaultRowHeight="15" zeroHeight="1" x14ac:dyDescent="0.2"/>
  <cols>
    <col min="1" max="2" width="3.7109375" style="5" customWidth="1"/>
    <col min="3" max="3" width="5.85546875" style="5" customWidth="1"/>
    <col min="4" max="4" width="3.7109375" style="5" customWidth="1"/>
    <col min="5" max="5" width="22.7109375" style="5" customWidth="1"/>
    <col min="6" max="6" width="16.85546875" style="5" customWidth="1"/>
    <col min="7" max="7" width="12.7109375" style="5" customWidth="1"/>
    <col min="8" max="8" width="18.140625" style="5" customWidth="1"/>
    <col min="9" max="9" width="18.42578125" style="5" customWidth="1"/>
    <col min="10" max="11" width="12.7109375" style="5" customWidth="1"/>
    <col min="12" max="12" width="16.85546875" style="5" customWidth="1"/>
    <col min="13" max="13" width="15.85546875" style="5" customWidth="1"/>
    <col min="14" max="15" width="12.7109375" style="5" customWidth="1"/>
    <col min="16" max="18" width="12.7109375" style="5" hidden="1" customWidth="1"/>
    <col min="19" max="16384" width="0" style="5" hidden="1"/>
  </cols>
  <sheetData>
    <row r="1" spans="1:18" ht="39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20.100000000000001" customHeight="1" x14ac:dyDescent="0.25">
      <c r="A3" s="4" t="s">
        <v>120</v>
      </c>
      <c r="B3" s="4"/>
      <c r="C3" s="4"/>
      <c r="D3" s="112"/>
      <c r="E3" s="112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0" customFormat="1" ht="15" customHeight="1" x14ac:dyDescent="0.25">
      <c r="A5" s="113" t="s">
        <v>31</v>
      </c>
      <c r="B5" s="114"/>
      <c r="C5" s="114"/>
      <c r="D5" s="114"/>
      <c r="E5" s="115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116"/>
      <c r="B6" s="117"/>
      <c r="C6" s="117"/>
      <c r="D6" s="117"/>
      <c r="E6" s="118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">
      <c r="A7" s="119"/>
      <c r="B7" s="107"/>
      <c r="C7" s="107"/>
      <c r="D7" s="107"/>
      <c r="E7" s="120"/>
      <c r="F7" s="105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27" t="s">
        <v>77</v>
      </c>
      <c r="P7" s="31"/>
      <c r="Q7" s="31"/>
      <c r="R7" s="31"/>
    </row>
    <row r="8" spans="1:18" ht="15" customHeight="1" x14ac:dyDescent="0.25">
      <c r="A8" s="11" t="s">
        <v>119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 t="shared" ref="F15:O15" si="0">SUM(F11:F14)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 t="shared" ref="F21:O21" si="1">SUM(F17:F20)</f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 t="shared" ref="F22:O22" si="2">F15+F21</f>
        <v>0</v>
      </c>
      <c r="G22" s="22">
        <f t="shared" si="2"/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 t="shared" ref="F28:O28" si="3">SUM(F26:F27)</f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 t="shared" ref="F32:O32" si="4">SUM(F30:F31)</f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 t="shared" ref="F33:O33" si="5">F28+F32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 t="shared" ref="F38:O38" si="6">SUM(F36:F37)</f>
        <v>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 t="shared" ref="F42:O42" si="7">SUM(F40:F41)</f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 t="shared" ref="F43:O43" si="8">F38+F42</f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 t="shared" ref="F44:O44" si="9">F33+F43</f>
        <v>0</v>
      </c>
      <c r="G44" s="22">
        <f t="shared" si="9"/>
        <v>0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 t="shared" ref="F51:O51" si="10">SUM(F47:F50)</f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 t="shared" ref="F57:O57" si="11">SUM(F53:F56)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 t="shared" ref="F58:O58" si="12">F57+F51</f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142</v>
      </c>
      <c r="B59" s="24"/>
      <c r="C59" s="24"/>
      <c r="D59" s="24"/>
      <c r="E59" s="25"/>
      <c r="F59" s="26">
        <f t="shared" ref="F59:O59" si="13">F22+F44+F58</f>
        <v>0</v>
      </c>
      <c r="G59" s="26">
        <f t="shared" si="13"/>
        <v>0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8&amp;Rver 3 (12/2007)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9"/>
  <sheetViews>
    <sheetView zoomScaleNormal="100" workbookViewId="0">
      <selection sqref="A1:O1"/>
    </sheetView>
  </sheetViews>
  <sheetFormatPr defaultColWidth="0" defaultRowHeight="15" zeroHeight="1" x14ac:dyDescent="0.2"/>
  <cols>
    <col min="1" max="2" width="3.7109375" style="5" customWidth="1"/>
    <col min="3" max="3" width="5.7109375" style="5" customWidth="1"/>
    <col min="4" max="4" width="3.7109375" style="5" customWidth="1"/>
    <col min="5" max="5" width="22.7109375" style="5" customWidth="1"/>
    <col min="6" max="6" width="17.85546875" style="5" customWidth="1"/>
    <col min="7" max="7" width="12.7109375" style="5" customWidth="1"/>
    <col min="8" max="8" width="19.85546875" style="5" customWidth="1"/>
    <col min="9" max="9" width="15.5703125" style="5" customWidth="1"/>
    <col min="10" max="11" width="12.7109375" style="5" customWidth="1"/>
    <col min="12" max="12" width="18.140625" style="5" customWidth="1"/>
    <col min="13" max="13" width="16.28515625" style="5" customWidth="1"/>
    <col min="14" max="15" width="12.7109375" style="5" customWidth="1"/>
    <col min="16" max="18" width="12.7109375" style="5" hidden="1" customWidth="1"/>
    <col min="19" max="16384" width="0" style="5" hidden="1"/>
  </cols>
  <sheetData>
    <row r="1" spans="1:18" ht="45.75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20.100000000000001" customHeight="1" x14ac:dyDescent="0.25">
      <c r="A3" s="4" t="s">
        <v>121</v>
      </c>
      <c r="B3" s="4"/>
      <c r="C3" s="4"/>
      <c r="D3" s="112"/>
      <c r="E3" s="112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0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5">
      <c r="A7" s="97"/>
      <c r="B7" s="98"/>
      <c r="C7" s="98"/>
      <c r="D7" s="98"/>
      <c r="E7" s="99"/>
      <c r="F7" s="105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10" t="s">
        <v>77</v>
      </c>
      <c r="P7" s="31"/>
      <c r="Q7" s="31"/>
      <c r="R7" s="31"/>
    </row>
    <row r="8" spans="1:18" ht="18.75" customHeight="1" x14ac:dyDescent="0.25">
      <c r="A8" s="11" t="s">
        <v>122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 t="shared" ref="F15:O15" si="0">SUM(F11:F14)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 t="shared" ref="F21:O21" si="1">SUM(F17:F20)</f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 t="shared" ref="F22:O22" si="2">F15+F21</f>
        <v>0</v>
      </c>
      <c r="G22" s="22">
        <f t="shared" si="2"/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 t="shared" ref="F28:O28" si="3">SUM(F26:F27)</f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 t="shared" ref="F32:O32" si="4">SUM(F30:F31)</f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 t="shared" ref="F33:O33" si="5">F28+F32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 t="shared" ref="F38:O38" si="6">SUM(F36:F37)</f>
        <v>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 t="shared" ref="F42:O42" si="7">SUM(F40:F41)</f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 t="shared" ref="F43:O43" si="8">F38+F42</f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 t="shared" ref="F44:O44" si="9">F33+F43</f>
        <v>0</v>
      </c>
      <c r="G44" s="22">
        <f t="shared" si="9"/>
        <v>0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 t="shared" ref="F51:O51" si="10">SUM(F47:F50)</f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 t="shared" ref="F57:O57" si="11">SUM(F53:F56)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 t="shared" ref="F58:O58" si="12">F57+F51</f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141</v>
      </c>
      <c r="B59" s="24"/>
      <c r="C59" s="24"/>
      <c r="D59" s="24"/>
      <c r="E59" s="25"/>
      <c r="F59" s="26">
        <f t="shared" ref="F59:O59" si="13">F22+F44+F58</f>
        <v>0</v>
      </c>
      <c r="G59" s="26">
        <f t="shared" si="13"/>
        <v>0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9&amp;Rver 3 (12/2007)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59"/>
  <sheetViews>
    <sheetView topLeftCell="B2" zoomScaleNormal="100" workbookViewId="0">
      <selection activeCell="N2" sqref="N2"/>
    </sheetView>
  </sheetViews>
  <sheetFormatPr defaultColWidth="0" defaultRowHeight="15" zeroHeight="1" x14ac:dyDescent="0.2"/>
  <cols>
    <col min="1" max="2" width="3.7109375" style="5" customWidth="1"/>
    <col min="3" max="3" width="7.85546875" style="5" customWidth="1"/>
    <col min="4" max="4" width="3.7109375" style="5" customWidth="1"/>
    <col min="5" max="5" width="21.5703125" style="5" customWidth="1"/>
    <col min="6" max="6" width="18.140625" style="5" customWidth="1"/>
    <col min="7" max="7" width="12.7109375" style="5" customWidth="1"/>
    <col min="8" max="8" width="15.7109375" style="5" customWidth="1"/>
    <col min="9" max="9" width="14.7109375" style="5" customWidth="1"/>
    <col min="10" max="10" width="14.5703125" style="5" customWidth="1"/>
    <col min="11" max="11" width="12.7109375" style="5" customWidth="1"/>
    <col min="12" max="12" width="17.85546875" style="5" customWidth="1"/>
    <col min="13" max="13" width="16.42578125" style="5" customWidth="1"/>
    <col min="14" max="14" width="14.28515625" style="5" customWidth="1"/>
    <col min="15" max="15" width="12.7109375" style="5" customWidth="1"/>
    <col min="16" max="18" width="12.7109375" style="5" hidden="1" customWidth="1"/>
    <col min="19" max="16384" width="0" style="5" hidden="1"/>
  </cols>
  <sheetData>
    <row r="1" spans="1:18" ht="43.5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20.100000000000001" customHeight="1" x14ac:dyDescent="0.25">
      <c r="A3" s="4" t="s">
        <v>123</v>
      </c>
      <c r="B3" s="4"/>
      <c r="C3" s="4"/>
      <c r="D3" s="112"/>
      <c r="E3" s="112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0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">
      <c r="A7" s="97"/>
      <c r="B7" s="98"/>
      <c r="C7" s="98"/>
      <c r="D7" s="98"/>
      <c r="E7" s="99"/>
      <c r="F7" s="105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27" t="s">
        <v>77</v>
      </c>
      <c r="P7" s="31"/>
      <c r="Q7" s="31"/>
      <c r="R7" s="31"/>
    </row>
    <row r="8" spans="1:18" ht="15" customHeight="1" x14ac:dyDescent="0.25">
      <c r="A8" s="11" t="s">
        <v>124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 t="shared" ref="F15:O15" si="0">SUM(F11:F14)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 t="shared" ref="F21:O21" si="1">SUM(F17:F20)</f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 t="shared" ref="F22:O22" si="2">F15+F21</f>
        <v>0</v>
      </c>
      <c r="G22" s="22">
        <f t="shared" si="2"/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 t="shared" ref="F28:O28" si="3">SUM(F26:F27)</f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 t="shared" ref="F32:O32" si="4">SUM(F30:F31)</f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 t="shared" ref="F33:O33" si="5">F28+F32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 t="shared" ref="F38:O38" si="6">SUM(F36:F37)</f>
        <v>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 t="shared" ref="F42:O42" si="7">SUM(F40:F41)</f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 t="shared" ref="F43:O43" si="8">F38+F42</f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 t="shared" ref="F44:O44" si="9">F33+F43</f>
        <v>0</v>
      </c>
      <c r="G44" s="22">
        <f t="shared" si="9"/>
        <v>0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 t="shared" ref="F51:O51" si="10">SUM(F47:F50)</f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 t="shared" ref="F57:O57" si="11">SUM(F53:F56)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 t="shared" ref="F58:O58" si="12">F57+F51</f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140</v>
      </c>
      <c r="B59" s="24"/>
      <c r="C59" s="24"/>
      <c r="D59" s="24"/>
      <c r="E59" s="25"/>
      <c r="F59" s="26">
        <f t="shared" ref="F59:O59" si="13">F22+F44+F58</f>
        <v>0</v>
      </c>
      <c r="G59" s="26">
        <f t="shared" si="13"/>
        <v>0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10&amp;Rver 3 (12/2007)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9"/>
  <sheetViews>
    <sheetView zoomScaleNormal="100" workbookViewId="0">
      <selection sqref="A1:O1"/>
    </sheetView>
  </sheetViews>
  <sheetFormatPr defaultColWidth="0" defaultRowHeight="15" zeroHeight="1" x14ac:dyDescent="0.2"/>
  <cols>
    <col min="1" max="2" width="3.7109375" style="5" customWidth="1"/>
    <col min="3" max="3" width="7.140625" style="5" customWidth="1"/>
    <col min="4" max="4" width="3.7109375" style="5" customWidth="1"/>
    <col min="5" max="5" width="22.7109375" style="5" customWidth="1"/>
    <col min="6" max="6" width="16.85546875" style="5" customWidth="1"/>
    <col min="7" max="7" width="13.28515625" style="5" customWidth="1"/>
    <col min="8" max="8" width="16.7109375" style="5" customWidth="1"/>
    <col min="9" max="9" width="16.140625" style="5" customWidth="1"/>
    <col min="10" max="10" width="14" style="5" customWidth="1"/>
    <col min="11" max="11" width="14.5703125" style="5" customWidth="1"/>
    <col min="12" max="12" width="16.5703125" style="5" customWidth="1"/>
    <col min="13" max="13" width="16.42578125" style="5" customWidth="1"/>
    <col min="14" max="15" width="12.7109375" style="5" customWidth="1"/>
    <col min="16" max="18" width="12.7109375" style="5" hidden="1" customWidth="1"/>
    <col min="19" max="16384" width="0" style="5" hidden="1"/>
  </cols>
  <sheetData>
    <row r="1" spans="1:18" ht="45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19.5" customHeight="1" x14ac:dyDescent="0.25">
      <c r="A3" s="4" t="s">
        <v>126</v>
      </c>
      <c r="B3" s="4"/>
      <c r="C3" s="4"/>
      <c r="D3" s="112"/>
      <c r="E3" s="112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0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">
      <c r="A7" s="97"/>
      <c r="B7" s="98"/>
      <c r="C7" s="98"/>
      <c r="D7" s="98"/>
      <c r="E7" s="99"/>
      <c r="F7" s="105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27" t="s">
        <v>77</v>
      </c>
      <c r="P7" s="31"/>
      <c r="Q7" s="31"/>
      <c r="R7" s="31"/>
    </row>
    <row r="8" spans="1:18" ht="15" customHeight="1" x14ac:dyDescent="0.25">
      <c r="A8" s="11" t="s">
        <v>125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 t="shared" ref="F15:O15" si="0">SUM(F11:F14)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 t="shared" ref="F21:O21" si="1">SUM(F17:F20)</f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 t="shared" ref="F22:O22" si="2">F15+F21</f>
        <v>0</v>
      </c>
      <c r="G22" s="22">
        <f t="shared" si="2"/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 t="shared" ref="F28:O28" si="3">SUM(F26:F27)</f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 t="shared" ref="F32:O32" si="4">SUM(F30:F31)</f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 t="shared" ref="F33:O33" si="5">F28+F32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 t="shared" ref="F38:O38" si="6">SUM(F36:F37)</f>
        <v>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 t="shared" ref="F42:O42" si="7">SUM(F40:F41)</f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 t="shared" ref="F43:O43" si="8">F38+F42</f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 t="shared" ref="F44:O44" si="9">F33+F43</f>
        <v>0</v>
      </c>
      <c r="G44" s="22">
        <f t="shared" si="9"/>
        <v>0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 t="shared" ref="F51:O51" si="10">SUM(F47:F50)</f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 t="shared" ref="F57:O57" si="11">SUM(F53:F56)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 t="shared" ref="F58:O58" si="12">F57+F51</f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139</v>
      </c>
      <c r="B59" s="24"/>
      <c r="C59" s="24"/>
      <c r="D59" s="24"/>
      <c r="E59" s="25"/>
      <c r="F59" s="26">
        <f t="shared" ref="F59:O59" si="13">F22+F44+F58</f>
        <v>0</v>
      </c>
      <c r="G59" s="26">
        <f t="shared" si="13"/>
        <v>0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11&amp;Rver 3 (12/2007)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9"/>
  <sheetViews>
    <sheetView zoomScaleNormal="100" workbookViewId="0">
      <selection sqref="A1:O1"/>
    </sheetView>
  </sheetViews>
  <sheetFormatPr defaultColWidth="0" defaultRowHeight="15" zeroHeight="1" x14ac:dyDescent="0.2"/>
  <cols>
    <col min="1" max="2" width="3.7109375" style="5" customWidth="1"/>
    <col min="3" max="3" width="7.5703125" style="5" customWidth="1"/>
    <col min="4" max="4" width="3.7109375" style="5" customWidth="1"/>
    <col min="5" max="5" width="25.28515625" style="5" customWidth="1"/>
    <col min="6" max="6" width="17.28515625" style="5" customWidth="1"/>
    <col min="7" max="7" width="12.7109375" style="5" customWidth="1"/>
    <col min="8" max="8" width="18" style="5" customWidth="1"/>
    <col min="9" max="9" width="16.140625" style="5" customWidth="1"/>
    <col min="10" max="11" width="12.7109375" style="5" customWidth="1"/>
    <col min="12" max="12" width="18" style="5" customWidth="1"/>
    <col min="13" max="13" width="17.140625" style="5" customWidth="1"/>
    <col min="14" max="15" width="12.7109375" style="5" customWidth="1"/>
    <col min="16" max="18" width="12.7109375" style="5" hidden="1" customWidth="1"/>
    <col min="19" max="16384" width="0" style="5" hidden="1"/>
  </cols>
  <sheetData>
    <row r="1" spans="1:18" ht="37.5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20.100000000000001" customHeight="1" x14ac:dyDescent="0.25">
      <c r="A3" s="4" t="s">
        <v>127</v>
      </c>
      <c r="B3" s="4"/>
      <c r="C3" s="4"/>
      <c r="D3" s="112"/>
      <c r="E3" s="112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0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5">
      <c r="A7" s="97"/>
      <c r="B7" s="98"/>
      <c r="C7" s="98"/>
      <c r="D7" s="98"/>
      <c r="E7" s="99"/>
      <c r="F7" s="105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10" t="s">
        <v>77</v>
      </c>
      <c r="P7" s="31"/>
      <c r="Q7" s="31"/>
      <c r="R7" s="31"/>
    </row>
    <row r="8" spans="1:18" ht="15" customHeight="1" x14ac:dyDescent="0.25">
      <c r="A8" s="11" t="s">
        <v>128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 t="shared" ref="F15:O15" si="0">SUM(F11:F14)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 t="shared" ref="F21:O21" si="1">SUM(F17:F20)</f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 t="shared" ref="F22:O22" si="2">F15+F21</f>
        <v>0</v>
      </c>
      <c r="G22" s="22">
        <f t="shared" si="2"/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 t="shared" ref="F28:O28" si="3">SUM(F26:F27)</f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 t="shared" ref="F32:O32" si="4">SUM(F30:F31)</f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 t="shared" ref="F33:O33" si="5">F28+F32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 t="shared" ref="F38:O38" si="6">SUM(F36:F37)</f>
        <v>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 t="shared" ref="F42:O42" si="7">SUM(F40:F41)</f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 t="shared" ref="F43:O43" si="8">F38+F42</f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 t="shared" ref="F44:O44" si="9">F33+F43</f>
        <v>0</v>
      </c>
      <c r="G44" s="22">
        <f t="shared" si="9"/>
        <v>0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 t="shared" ref="F51:O51" si="10">SUM(F47:F50)</f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 t="shared" ref="F57:O57" si="11">SUM(F53:F56)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 t="shared" ref="F58:O58" si="12">F57+F51</f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138</v>
      </c>
      <c r="B59" s="24"/>
      <c r="C59" s="24"/>
      <c r="D59" s="24"/>
      <c r="E59" s="25"/>
      <c r="F59" s="26">
        <f t="shared" ref="F59:O59" si="13">F22+F44+F58</f>
        <v>0</v>
      </c>
      <c r="G59" s="26">
        <f t="shared" si="13"/>
        <v>0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12&amp;Rver 3 (12/2007)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59"/>
  <sheetViews>
    <sheetView topLeftCell="C2" zoomScaleNormal="100" workbookViewId="0">
      <selection activeCell="N2" sqref="N2"/>
    </sheetView>
  </sheetViews>
  <sheetFormatPr defaultColWidth="0" defaultRowHeight="15" zeroHeight="1" x14ac:dyDescent="0.2"/>
  <cols>
    <col min="1" max="2" width="3.7109375" style="5" customWidth="1"/>
    <col min="3" max="3" width="7.28515625" style="5" customWidth="1"/>
    <col min="4" max="4" width="3.7109375" style="5" customWidth="1"/>
    <col min="5" max="5" width="22.7109375" style="5" customWidth="1"/>
    <col min="6" max="6" width="18.140625" style="5" customWidth="1"/>
    <col min="7" max="7" width="13.5703125" style="5" customWidth="1"/>
    <col min="8" max="8" width="20.28515625" style="5" customWidth="1"/>
    <col min="9" max="9" width="16.140625" style="5" customWidth="1"/>
    <col min="10" max="11" width="12.7109375" style="5" customWidth="1"/>
    <col min="12" max="12" width="17" style="5" customWidth="1"/>
    <col min="13" max="13" width="15.5703125" style="5" customWidth="1"/>
    <col min="14" max="15" width="12.7109375" style="5" customWidth="1"/>
    <col min="16" max="18" width="12.7109375" style="5" hidden="1" customWidth="1"/>
    <col min="19" max="16384" width="0" style="5" hidden="1"/>
  </cols>
  <sheetData>
    <row r="1" spans="1:18" ht="37.5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20.100000000000001" customHeight="1" x14ac:dyDescent="0.25">
      <c r="A3" s="4" t="s">
        <v>129</v>
      </c>
      <c r="B3" s="4"/>
      <c r="C3" s="4"/>
      <c r="D3" s="112"/>
      <c r="E3" s="112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0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">
      <c r="A7" s="97"/>
      <c r="B7" s="98"/>
      <c r="C7" s="98"/>
      <c r="D7" s="98"/>
      <c r="E7" s="99"/>
      <c r="F7" s="105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27" t="s">
        <v>77</v>
      </c>
      <c r="P7" s="31"/>
      <c r="Q7" s="31"/>
      <c r="R7" s="31"/>
    </row>
    <row r="8" spans="1:18" ht="15" customHeight="1" x14ac:dyDescent="0.25">
      <c r="A8" s="11" t="s">
        <v>130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 t="shared" ref="F15:O15" si="0">SUM(F11:F14)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 t="shared" ref="F21:O21" si="1">SUM(F17:F20)</f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 t="shared" ref="F22:O22" si="2">F15+F21</f>
        <v>0</v>
      </c>
      <c r="G22" s="22">
        <f t="shared" si="2"/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 t="shared" ref="F28:O28" si="3">SUM(F26:F27)</f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 t="shared" ref="F32:O32" si="4">SUM(F30:F31)</f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 t="shared" ref="F33:O33" si="5">F28+F32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 t="shared" ref="F38:O38" si="6">SUM(F36:F37)</f>
        <v>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 t="shared" ref="F42:O42" si="7">SUM(F40:F41)</f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 t="shared" ref="F43:O43" si="8">F38+F42</f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 t="shared" ref="F44:O44" si="9">F33+F43</f>
        <v>0</v>
      </c>
      <c r="G44" s="22">
        <f t="shared" si="9"/>
        <v>0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 t="shared" ref="F51:O51" si="10">SUM(F47:F50)</f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 t="shared" ref="F57:O57" si="11">SUM(F53:F56)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 t="shared" ref="F58:O58" si="12">F57+F51</f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137</v>
      </c>
      <c r="B59" s="24"/>
      <c r="C59" s="24"/>
      <c r="D59" s="24"/>
      <c r="E59" s="25"/>
      <c r="F59" s="26">
        <f t="shared" ref="F59:O59" si="13">F22+F44+F58</f>
        <v>0</v>
      </c>
      <c r="G59" s="26">
        <f t="shared" si="13"/>
        <v>0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13&amp;Rver 3 (12/2007)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59"/>
  <sheetViews>
    <sheetView topLeftCell="E1" zoomScaleNormal="100" workbookViewId="0">
      <selection activeCell="N2" sqref="N2"/>
    </sheetView>
  </sheetViews>
  <sheetFormatPr defaultColWidth="0" defaultRowHeight="15" zeroHeight="1" x14ac:dyDescent="0.2"/>
  <cols>
    <col min="1" max="2" width="3.7109375" style="5" customWidth="1"/>
    <col min="3" max="3" width="8.28515625" style="5" customWidth="1"/>
    <col min="4" max="4" width="3.7109375" style="5" customWidth="1"/>
    <col min="5" max="5" width="22.7109375" style="5" customWidth="1"/>
    <col min="6" max="6" width="17.5703125" style="5" customWidth="1"/>
    <col min="7" max="7" width="12.7109375" style="5" customWidth="1"/>
    <col min="8" max="8" width="17.5703125" style="5" customWidth="1"/>
    <col min="9" max="9" width="16.7109375" style="5" customWidth="1"/>
    <col min="10" max="11" width="12.7109375" style="5" customWidth="1"/>
    <col min="12" max="12" width="17" style="5" customWidth="1"/>
    <col min="13" max="13" width="18.28515625" style="5" customWidth="1"/>
    <col min="14" max="15" width="12.7109375" style="5" customWidth="1"/>
    <col min="16" max="18" width="12.7109375" style="5" hidden="1" customWidth="1"/>
    <col min="19" max="16384" width="0" style="5" hidden="1"/>
  </cols>
  <sheetData>
    <row r="1" spans="1:18" ht="39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20.100000000000001" customHeight="1" x14ac:dyDescent="0.25">
      <c r="A3" s="4" t="s">
        <v>132</v>
      </c>
      <c r="B3" s="4"/>
      <c r="C3" s="4"/>
      <c r="D3" s="112"/>
      <c r="E3" s="112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0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">
      <c r="A7" s="97"/>
      <c r="B7" s="98"/>
      <c r="C7" s="98"/>
      <c r="D7" s="98"/>
      <c r="E7" s="99"/>
      <c r="F7" s="105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27" t="s">
        <v>77</v>
      </c>
      <c r="P7" s="31"/>
      <c r="Q7" s="31"/>
      <c r="R7" s="31"/>
    </row>
    <row r="8" spans="1:18" ht="15" customHeight="1" x14ac:dyDescent="0.25">
      <c r="A8" s="11" t="s">
        <v>131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 t="shared" ref="F15:O15" si="0">SUM(F11:F14)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 t="shared" ref="F21:O21" si="1">SUM(F17:F20)</f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 t="shared" ref="F22:O22" si="2">F15+F21</f>
        <v>0</v>
      </c>
      <c r="G22" s="22">
        <f t="shared" si="2"/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 t="shared" ref="F28:O28" si="3">SUM(F26:F27)</f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 t="shared" ref="F32:O32" si="4">SUM(F30:F31)</f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 t="shared" ref="F33:O33" si="5">F28+F32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 t="shared" ref="F38:O38" si="6">SUM(F36:F37)</f>
        <v>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 t="shared" ref="F42:O42" si="7">SUM(F40:F41)</f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 t="shared" ref="F43:O43" si="8">F38+F42</f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 t="shared" ref="F44:O44" si="9">F33+F43</f>
        <v>0</v>
      </c>
      <c r="G44" s="22">
        <f t="shared" si="9"/>
        <v>0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 t="shared" ref="F51:O51" si="10">SUM(F47:F50)</f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 t="shared" ref="F57:O57" si="11">SUM(F53:F56)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 t="shared" ref="F58:O58" si="12">F57+F51</f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136</v>
      </c>
      <c r="B59" s="24"/>
      <c r="C59" s="24"/>
      <c r="D59" s="24"/>
      <c r="E59" s="25"/>
      <c r="F59" s="26">
        <f t="shared" ref="F59:O59" si="13">F22+F44+F58</f>
        <v>0</v>
      </c>
      <c r="G59" s="26">
        <f t="shared" si="13"/>
        <v>0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14&amp;Rver 3 (12/2007)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59"/>
  <sheetViews>
    <sheetView zoomScaleNormal="100" workbookViewId="0">
      <selection sqref="A1:O1"/>
    </sheetView>
  </sheetViews>
  <sheetFormatPr defaultColWidth="0" defaultRowHeight="15" zeroHeight="1" x14ac:dyDescent="0.2"/>
  <cols>
    <col min="1" max="2" width="3.7109375" style="5" customWidth="1"/>
    <col min="3" max="3" width="7.42578125" style="5" customWidth="1"/>
    <col min="4" max="4" width="3.7109375" style="5" customWidth="1"/>
    <col min="5" max="5" width="22.7109375" style="5" customWidth="1"/>
    <col min="6" max="6" width="17.7109375" style="5" customWidth="1"/>
    <col min="7" max="7" width="12.7109375" style="5" customWidth="1"/>
    <col min="8" max="8" width="17" style="5" customWidth="1"/>
    <col min="9" max="9" width="16.5703125" style="5" customWidth="1"/>
    <col min="10" max="11" width="12.7109375" style="5" customWidth="1"/>
    <col min="12" max="12" width="17.7109375" style="5" customWidth="1"/>
    <col min="13" max="13" width="17.28515625" style="5" customWidth="1"/>
    <col min="14" max="15" width="12.7109375" style="5" customWidth="1"/>
    <col min="16" max="18" width="12.7109375" style="5" hidden="1" customWidth="1"/>
    <col min="19" max="16384" width="0" style="5" hidden="1"/>
  </cols>
  <sheetData>
    <row r="1" spans="1:18" ht="39.75" customHeight="1" x14ac:dyDescent="0.2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</row>
    <row r="3" spans="1:18" ht="20.100000000000001" customHeight="1" x14ac:dyDescent="0.25">
      <c r="A3" s="4" t="s">
        <v>133</v>
      </c>
      <c r="B3" s="4"/>
      <c r="C3" s="4"/>
      <c r="D3" s="112"/>
      <c r="E3" s="112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8" s="30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</row>
    <row r="6" spans="1:18" s="30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</row>
    <row r="7" spans="1:18" s="32" customFormat="1" ht="42" customHeight="1" x14ac:dyDescent="0.2">
      <c r="A7" s="97"/>
      <c r="B7" s="98"/>
      <c r="C7" s="98"/>
      <c r="D7" s="98"/>
      <c r="E7" s="99"/>
      <c r="F7" s="105"/>
      <c r="G7" s="28" t="s">
        <v>0</v>
      </c>
      <c r="H7" s="28" t="s">
        <v>37</v>
      </c>
      <c r="I7" s="28" t="s">
        <v>19</v>
      </c>
      <c r="J7" s="28" t="s">
        <v>1</v>
      </c>
      <c r="K7" s="28" t="s">
        <v>16</v>
      </c>
      <c r="L7" s="28" t="s">
        <v>17</v>
      </c>
      <c r="M7" s="28" t="s">
        <v>2</v>
      </c>
      <c r="N7" s="28" t="s">
        <v>18</v>
      </c>
      <c r="O7" s="27" t="s">
        <v>77</v>
      </c>
      <c r="P7" s="31"/>
      <c r="Q7" s="31"/>
      <c r="R7" s="31"/>
    </row>
    <row r="8" spans="1:18" ht="15" customHeight="1" x14ac:dyDescent="0.25">
      <c r="A8" s="11" t="s">
        <v>134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15"/>
      <c r="B11" s="17"/>
      <c r="C11" s="17"/>
      <c r="D11" s="17" t="s">
        <v>11</v>
      </c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15"/>
      <c r="B12" s="17"/>
      <c r="C12" s="17"/>
      <c r="D12" s="17" t="s">
        <v>12</v>
      </c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15"/>
      <c r="B13" s="17"/>
      <c r="C13" s="17"/>
      <c r="D13" s="17" t="s">
        <v>39</v>
      </c>
      <c r="E13" s="18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8" ht="15" customHeight="1" x14ac:dyDescent="0.2">
      <c r="A14" s="15"/>
      <c r="B14" s="17"/>
      <c r="C14" s="17"/>
      <c r="D14" s="17" t="s">
        <v>5</v>
      </c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 t="shared" ref="F15:O15" si="0">SUM(F11:F14)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15"/>
      <c r="B17" s="17"/>
      <c r="C17" s="17"/>
      <c r="D17" s="17" t="s">
        <v>11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 x14ac:dyDescent="0.2">
      <c r="A18" s="15"/>
      <c r="B18" s="17"/>
      <c r="C18" s="17"/>
      <c r="D18" s="17" t="s">
        <v>12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customHeight="1" x14ac:dyDescent="0.2">
      <c r="A19" s="15"/>
      <c r="B19" s="17"/>
      <c r="C19" s="17"/>
      <c r="D19" s="17" t="s">
        <v>39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15"/>
      <c r="B20" s="17"/>
      <c r="C20" s="17"/>
      <c r="D20" s="17" t="s">
        <v>5</v>
      </c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15"/>
      <c r="B21" s="17"/>
      <c r="C21" s="17" t="s">
        <v>9</v>
      </c>
      <c r="D21" s="17"/>
      <c r="E21" s="18"/>
      <c r="F21" s="16">
        <f t="shared" ref="F21:O21" si="1">SUM(F17:F20)</f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</row>
    <row r="22" spans="1:15" ht="15" customHeight="1" x14ac:dyDescent="0.2">
      <c r="A22" s="19"/>
      <c r="B22" s="20" t="s">
        <v>10</v>
      </c>
      <c r="C22" s="20"/>
      <c r="D22" s="20"/>
      <c r="E22" s="21"/>
      <c r="F22" s="22">
        <f t="shared" ref="F22:O22" si="2">F15+F21</f>
        <v>0</v>
      </c>
      <c r="G22" s="22">
        <f t="shared" si="2"/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2">
        <f t="shared" si="2"/>
        <v>0</v>
      </c>
      <c r="L22" s="22">
        <f t="shared" si="2"/>
        <v>0</v>
      </c>
      <c r="M22" s="22">
        <f t="shared" si="2"/>
        <v>0</v>
      </c>
      <c r="N22" s="22">
        <f t="shared" si="2"/>
        <v>0</v>
      </c>
      <c r="O22" s="22">
        <f t="shared" si="2"/>
        <v>0</v>
      </c>
    </row>
    <row r="23" spans="1:15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15"/>
      <c r="B26" s="17"/>
      <c r="C26" s="17"/>
      <c r="D26" s="17"/>
      <c r="E26" s="18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15"/>
      <c r="B27" s="17"/>
      <c r="C27" s="17"/>
      <c r="D27" s="17"/>
      <c r="E27" s="18" t="s"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15"/>
      <c r="B28" s="17"/>
      <c r="C28" s="17"/>
      <c r="D28" s="17" t="s">
        <v>8</v>
      </c>
      <c r="E28" s="18"/>
      <c r="F28" s="16">
        <f t="shared" ref="F28:O28" si="3">SUM(F26:F27)</f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</row>
    <row r="29" spans="1:15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15"/>
      <c r="B30" s="17"/>
      <c r="C30" s="17"/>
      <c r="D30" s="17"/>
      <c r="E30" s="18" t="s">
        <v>39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15"/>
      <c r="B31" s="17"/>
      <c r="C31" s="17"/>
      <c r="D31" s="17"/>
      <c r="E31" s="18" t="s">
        <v>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15"/>
      <c r="B32" s="17"/>
      <c r="C32" s="17"/>
      <c r="D32" s="17" t="s">
        <v>9</v>
      </c>
      <c r="E32" s="18"/>
      <c r="F32" s="16">
        <f t="shared" ref="F32:O32" si="4">SUM(F30:F31)</f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 ht="15" customHeight="1" x14ac:dyDescent="0.2">
      <c r="A33" s="15"/>
      <c r="B33" s="17"/>
      <c r="C33" s="17" t="s">
        <v>33</v>
      </c>
      <c r="D33" s="17"/>
      <c r="E33" s="18"/>
      <c r="F33" s="16">
        <f t="shared" ref="F33:O33" si="5">F28+F32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15"/>
      <c r="B36" s="17"/>
      <c r="C36" s="17"/>
      <c r="D36" s="17"/>
      <c r="E36" s="18" t="s">
        <v>39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15"/>
      <c r="B37" s="17"/>
      <c r="C37" s="17"/>
      <c r="D37" s="17"/>
      <c r="E37" s="18" t="s"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15"/>
      <c r="B38" s="17"/>
      <c r="C38" s="17"/>
      <c r="D38" s="17" t="s">
        <v>8</v>
      </c>
      <c r="E38" s="18"/>
      <c r="F38" s="16">
        <f t="shared" ref="F38:O38" si="6">SUM(F36:F37)</f>
        <v>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0</v>
      </c>
      <c r="L38" s="16">
        <f t="shared" si="6"/>
        <v>0</v>
      </c>
      <c r="M38" s="16">
        <f t="shared" si="6"/>
        <v>0</v>
      </c>
      <c r="N38" s="16">
        <f t="shared" si="6"/>
        <v>0</v>
      </c>
      <c r="O38" s="16">
        <f t="shared" si="6"/>
        <v>0</v>
      </c>
    </row>
    <row r="39" spans="1:15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15"/>
      <c r="B40" s="17"/>
      <c r="C40" s="17"/>
      <c r="D40" s="17"/>
      <c r="E40" s="18" t="s">
        <v>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" customHeight="1" x14ac:dyDescent="0.2">
      <c r="A41" s="15"/>
      <c r="B41" s="17"/>
      <c r="C41" s="17"/>
      <c r="D41" s="17"/>
      <c r="E41" s="18" t="s">
        <v>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15"/>
      <c r="B42" s="17"/>
      <c r="C42" s="17"/>
      <c r="D42" s="17" t="s">
        <v>9</v>
      </c>
      <c r="E42" s="18"/>
      <c r="F42" s="16">
        <f t="shared" ref="F42:O42" si="7">SUM(F40:F41)</f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0</v>
      </c>
      <c r="L42" s="16">
        <f t="shared" si="7"/>
        <v>0</v>
      </c>
      <c r="M42" s="16">
        <f t="shared" si="7"/>
        <v>0</v>
      </c>
      <c r="N42" s="16">
        <f t="shared" si="7"/>
        <v>0</v>
      </c>
      <c r="O42" s="16">
        <f t="shared" si="7"/>
        <v>0</v>
      </c>
    </row>
    <row r="43" spans="1:15" ht="15" customHeight="1" x14ac:dyDescent="0.2">
      <c r="A43" s="15"/>
      <c r="B43" s="17"/>
      <c r="C43" s="17" t="s">
        <v>35</v>
      </c>
      <c r="D43" s="17"/>
      <c r="E43" s="18"/>
      <c r="F43" s="16">
        <f t="shared" ref="F43:O43" si="8">F38+F42</f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</row>
    <row r="44" spans="1:15" ht="15" customHeight="1" x14ac:dyDescent="0.2">
      <c r="A44" s="19"/>
      <c r="B44" s="20" t="s">
        <v>99</v>
      </c>
      <c r="C44" s="20"/>
      <c r="D44" s="20"/>
      <c r="E44" s="21"/>
      <c r="F44" s="22">
        <f t="shared" ref="F44:O44" si="9">F33+F43</f>
        <v>0</v>
      </c>
      <c r="G44" s="22">
        <f t="shared" si="9"/>
        <v>0</v>
      </c>
      <c r="H44" s="22">
        <f t="shared" si="9"/>
        <v>0</v>
      </c>
      <c r="I44" s="22">
        <f t="shared" si="9"/>
        <v>0</v>
      </c>
      <c r="J44" s="22">
        <f t="shared" si="9"/>
        <v>0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</row>
    <row r="45" spans="1:15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15"/>
      <c r="B47" s="17"/>
      <c r="C47" s="17"/>
      <c r="D47" s="17" t="s">
        <v>11</v>
      </c>
      <c r="E47" s="18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15"/>
      <c r="B48" s="17"/>
      <c r="C48" s="17"/>
      <c r="D48" s="17" t="s">
        <v>12</v>
      </c>
      <c r="E48" s="18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15"/>
      <c r="B49" s="17"/>
      <c r="C49" s="17"/>
      <c r="D49" s="17" t="s">
        <v>39</v>
      </c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15"/>
      <c r="B50" s="17"/>
      <c r="C50" s="17"/>
      <c r="D50" s="17" t="s">
        <v>5</v>
      </c>
      <c r="E50" s="18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15"/>
      <c r="B51" s="17"/>
      <c r="C51" s="17" t="s">
        <v>8</v>
      </c>
      <c r="D51" s="17"/>
      <c r="E51" s="18"/>
      <c r="F51" s="16">
        <f t="shared" ref="F51:O51" si="10">SUM(F47:F50)</f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16">
        <f t="shared" si="10"/>
        <v>0</v>
      </c>
    </row>
    <row r="52" spans="1:15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" customHeight="1" x14ac:dyDescent="0.2">
      <c r="A53" s="15"/>
      <c r="B53" s="17"/>
      <c r="C53" s="17"/>
      <c r="D53" s="17" t="s">
        <v>11</v>
      </c>
      <c r="E53" s="18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">
      <c r="A54" s="15"/>
      <c r="B54" s="17"/>
      <c r="C54" s="17"/>
      <c r="D54" s="17" t="s">
        <v>12</v>
      </c>
      <c r="E54" s="18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">
      <c r="A55" s="15"/>
      <c r="B55" s="17"/>
      <c r="C55" s="17"/>
      <c r="D55" s="17" t="s">
        <v>39</v>
      </c>
      <c r="E55" s="18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">
      <c r="A56" s="15"/>
      <c r="B56" s="17"/>
      <c r="C56" s="17"/>
      <c r="D56" s="17" t="s">
        <v>5</v>
      </c>
      <c r="E56" s="18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">
      <c r="A57" s="15"/>
      <c r="B57" s="17"/>
      <c r="C57" s="17" t="s">
        <v>9</v>
      </c>
      <c r="D57" s="17"/>
      <c r="E57" s="18"/>
      <c r="F57" s="16">
        <f t="shared" ref="F57:O57" si="11">SUM(F53:F56)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  <c r="K57" s="16">
        <f t="shared" si="11"/>
        <v>0</v>
      </c>
      <c r="L57" s="16">
        <f t="shared" si="11"/>
        <v>0</v>
      </c>
      <c r="M57" s="16">
        <f t="shared" si="11"/>
        <v>0</v>
      </c>
      <c r="N57" s="16">
        <f t="shared" si="11"/>
        <v>0</v>
      </c>
      <c r="O57" s="16">
        <f t="shared" si="11"/>
        <v>0</v>
      </c>
    </row>
    <row r="58" spans="1:15" ht="15" customHeight="1" x14ac:dyDescent="0.2">
      <c r="A58" s="19"/>
      <c r="B58" s="20" t="s">
        <v>14</v>
      </c>
      <c r="C58" s="20"/>
      <c r="D58" s="20"/>
      <c r="E58" s="21"/>
      <c r="F58" s="22">
        <f t="shared" ref="F58:O58" si="12">F57+F51</f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</row>
    <row r="59" spans="1:15" ht="15" customHeight="1" x14ac:dyDescent="0.25">
      <c r="A59" s="23" t="s">
        <v>135</v>
      </c>
      <c r="B59" s="24"/>
      <c r="C59" s="24"/>
      <c r="D59" s="24"/>
      <c r="E59" s="25"/>
      <c r="F59" s="26">
        <f t="shared" ref="F59:O59" si="13">F22+F44+F58</f>
        <v>0</v>
      </c>
      <c r="G59" s="26">
        <f t="shared" si="13"/>
        <v>0</v>
      </c>
      <c r="H59" s="26">
        <f t="shared" si="13"/>
        <v>0</v>
      </c>
      <c r="I59" s="26">
        <f t="shared" si="13"/>
        <v>0</v>
      </c>
      <c r="J59" s="26">
        <f t="shared" si="13"/>
        <v>0</v>
      </c>
      <c r="K59" s="26">
        <f t="shared" si="13"/>
        <v>0</v>
      </c>
      <c r="L59" s="26">
        <f t="shared" si="13"/>
        <v>0</v>
      </c>
      <c r="M59" s="26">
        <f t="shared" si="13"/>
        <v>0</v>
      </c>
      <c r="N59" s="26">
        <f t="shared" si="13"/>
        <v>0</v>
      </c>
      <c r="O59" s="26">
        <f t="shared" si="13"/>
        <v>0</v>
      </c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15&amp;Rver 3 (12/2007)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80"/>
  <sheetViews>
    <sheetView zoomScaleNormal="100" workbookViewId="0">
      <selection sqref="A1:O1"/>
    </sheetView>
  </sheetViews>
  <sheetFormatPr defaultColWidth="0" defaultRowHeight="15" zeroHeight="1" x14ac:dyDescent="0.2"/>
  <cols>
    <col min="1" max="4" width="3.7109375" style="5" customWidth="1"/>
    <col min="5" max="5" width="25.42578125" style="5" customWidth="1"/>
    <col min="6" max="6" width="17" style="5" customWidth="1"/>
    <col min="7" max="7" width="12.7109375" style="5" customWidth="1"/>
    <col min="8" max="8" width="16.42578125" style="5" customWidth="1"/>
    <col min="9" max="9" width="15.5703125" style="5" customWidth="1"/>
    <col min="10" max="11" width="12.7109375" style="5" customWidth="1"/>
    <col min="12" max="12" width="16.28515625" style="5" customWidth="1"/>
    <col min="13" max="13" width="15.5703125" style="5" customWidth="1"/>
    <col min="14" max="16" width="12.7109375" style="5" customWidth="1"/>
    <col min="17" max="17" width="12.7109375" style="45" customWidth="1"/>
    <col min="18" max="18" width="12.7109375" style="5" customWidth="1"/>
    <col min="19" max="16384" width="0" style="5" hidden="1"/>
  </cols>
  <sheetData>
    <row r="1" spans="1:18" ht="41.25" customHeight="1" x14ac:dyDescent="0.2">
      <c r="A1" s="88" t="s">
        <v>148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9"/>
      <c r="Q1" s="53"/>
      <c r="R1" s="29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  <c r="P2" s="29"/>
      <c r="Q2" s="53"/>
      <c r="R2" s="29"/>
    </row>
    <row r="3" spans="1:18" ht="15" customHeight="1" x14ac:dyDescent="0.25">
      <c r="A3" s="55"/>
      <c r="B3" s="55"/>
      <c r="C3" s="55"/>
      <c r="D3" s="121"/>
      <c r="E3" s="12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53"/>
      <c r="R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53"/>
      <c r="R4" s="29"/>
    </row>
    <row r="5" spans="1:18" s="30" customFormat="1" ht="15" customHeight="1" x14ac:dyDescent="0.25">
      <c r="A5" s="91" t="s">
        <v>31</v>
      </c>
      <c r="B5" s="92"/>
      <c r="C5" s="92"/>
      <c r="D5" s="92"/>
      <c r="E5" s="93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  <c r="P5" s="54"/>
      <c r="Q5" s="54"/>
      <c r="R5" s="54"/>
    </row>
    <row r="6" spans="1:18" s="30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  <c r="P6" s="54"/>
      <c r="Q6" s="54"/>
      <c r="R6" s="54"/>
    </row>
    <row r="7" spans="1:18" s="32" customFormat="1" ht="42" customHeight="1" x14ac:dyDescent="0.25">
      <c r="A7" s="97"/>
      <c r="B7" s="98"/>
      <c r="C7" s="98"/>
      <c r="D7" s="98"/>
      <c r="E7" s="99"/>
      <c r="F7" s="105"/>
      <c r="G7" s="27" t="s">
        <v>0</v>
      </c>
      <c r="H7" s="27" t="s">
        <v>37</v>
      </c>
      <c r="I7" s="27" t="s">
        <v>19</v>
      </c>
      <c r="J7" s="27" t="s">
        <v>1</v>
      </c>
      <c r="K7" s="27" t="s">
        <v>16</v>
      </c>
      <c r="L7" s="27" t="s">
        <v>17</v>
      </c>
      <c r="M7" s="27" t="s">
        <v>2</v>
      </c>
      <c r="N7" s="10" t="s">
        <v>18</v>
      </c>
      <c r="O7" s="10" t="s">
        <v>77</v>
      </c>
      <c r="P7" s="56" t="s">
        <v>160</v>
      </c>
      <c r="Q7" s="56" t="s">
        <v>161</v>
      </c>
      <c r="R7" s="56" t="s">
        <v>162</v>
      </c>
    </row>
    <row r="8" spans="1:18" ht="15" customHeight="1" x14ac:dyDescent="0.25">
      <c r="A8" s="11" t="s">
        <v>40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48">
        <f>SUM(G8:O8)</f>
        <v>0</v>
      </c>
      <c r="Q8" s="49" t="b">
        <f>EXACT(P8,R8)</f>
        <v>1</v>
      </c>
      <c r="R8" s="48">
        <f>F8</f>
        <v>0</v>
      </c>
    </row>
    <row r="9" spans="1:18" ht="15" customHeight="1" x14ac:dyDescent="0.2">
      <c r="A9" s="15"/>
      <c r="B9" s="100" t="s">
        <v>108</v>
      </c>
      <c r="C9" s="100"/>
      <c r="D9" s="100"/>
      <c r="E9" s="101"/>
      <c r="F9" s="16"/>
      <c r="G9" s="16"/>
      <c r="H9" s="16"/>
      <c r="I9" s="16"/>
      <c r="J9" s="16"/>
      <c r="K9" s="16"/>
      <c r="L9" s="16"/>
      <c r="M9" s="16"/>
      <c r="N9" s="16"/>
      <c r="O9" s="16"/>
      <c r="P9" s="48">
        <f>SUM(G9:O9)</f>
        <v>0</v>
      </c>
      <c r="Q9" s="49" t="b">
        <f t="shared" ref="Q9:Q59" si="0">EXACT(P9,R9)</f>
        <v>1</v>
      </c>
      <c r="R9" s="48">
        <f>F9</f>
        <v>0</v>
      </c>
    </row>
    <row r="10" spans="1:18" ht="15" customHeight="1" x14ac:dyDescent="0.2">
      <c r="A10" s="15"/>
      <c r="B10" s="17"/>
      <c r="C10" s="17" t="s">
        <v>4</v>
      </c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48">
        <f>SUM(G10:O10)</f>
        <v>0</v>
      </c>
      <c r="Q10" s="49" t="b">
        <f t="shared" si="0"/>
        <v>1</v>
      </c>
      <c r="R10" s="48">
        <f>F10</f>
        <v>0</v>
      </c>
    </row>
    <row r="11" spans="1:18" ht="15" customHeight="1" x14ac:dyDescent="0.2">
      <c r="A11" s="15"/>
      <c r="B11" s="17"/>
      <c r="C11" s="17"/>
      <c r="D11" s="17" t="s">
        <v>11</v>
      </c>
      <c r="E11" s="18"/>
      <c r="F11" s="16">
        <f>SUM('CSS Pgm 1:CSS Pgm 15'!F11)</f>
        <v>0</v>
      </c>
      <c r="G11" s="16">
        <f>SUM('CSS Pgm 1:CSS Pgm 15'!G11)</f>
        <v>0</v>
      </c>
      <c r="H11" s="16">
        <f>SUM('CSS Pgm 1:CSS Pgm 15'!H11)</f>
        <v>0</v>
      </c>
      <c r="I11" s="16">
        <f>SUM('CSS Pgm 1:CSS Pgm 15'!I11)</f>
        <v>0</v>
      </c>
      <c r="J11" s="16">
        <f>SUM('CSS Pgm 1:CSS Pgm 15'!J11)</f>
        <v>0</v>
      </c>
      <c r="K11" s="16">
        <f>SUM('CSS Pgm 1:CSS Pgm 15'!K11)</f>
        <v>0</v>
      </c>
      <c r="L11" s="16">
        <f>SUM('CSS Pgm 1:CSS Pgm 15'!L11)</f>
        <v>0</v>
      </c>
      <c r="M11" s="16">
        <f>SUM('CSS Pgm 1:CSS Pgm 15'!M11)</f>
        <v>0</v>
      </c>
      <c r="N11" s="16">
        <f>SUM('CSS Pgm 1:CSS Pgm 15'!N11)</f>
        <v>0</v>
      </c>
      <c r="O11" s="16">
        <f>SUM('CSS Pgm 1:CSS Pgm 15'!O11)</f>
        <v>0</v>
      </c>
      <c r="P11" s="48">
        <f>SUM(G11:O11)</f>
        <v>0</v>
      </c>
      <c r="Q11" s="49" t="b">
        <f t="shared" si="0"/>
        <v>1</v>
      </c>
      <c r="R11" s="48">
        <f>F11</f>
        <v>0</v>
      </c>
    </row>
    <row r="12" spans="1:18" ht="15" customHeight="1" x14ac:dyDescent="0.2">
      <c r="A12" s="15"/>
      <c r="B12" s="17"/>
      <c r="C12" s="17"/>
      <c r="D12" s="17" t="s">
        <v>12</v>
      </c>
      <c r="E12" s="18"/>
      <c r="F12" s="16">
        <f>SUM('CSS Pgm 1:CSS Pgm 15'!F12)</f>
        <v>0</v>
      </c>
      <c r="G12" s="16">
        <f>SUM('CSS Pgm 1:CSS Pgm 15'!G12)</f>
        <v>0</v>
      </c>
      <c r="H12" s="16">
        <f>SUM('CSS Pgm 1:CSS Pgm 15'!H12)</f>
        <v>0</v>
      </c>
      <c r="I12" s="16">
        <f>SUM('CSS Pgm 1:CSS Pgm 15'!I12)</f>
        <v>0</v>
      </c>
      <c r="J12" s="16">
        <f>SUM('CSS Pgm 1:CSS Pgm 15'!J12)</f>
        <v>0</v>
      </c>
      <c r="K12" s="16">
        <f>SUM('CSS Pgm 1:CSS Pgm 15'!K12)</f>
        <v>0</v>
      </c>
      <c r="L12" s="16">
        <f>SUM('CSS Pgm 1:CSS Pgm 15'!L12)</f>
        <v>0</v>
      </c>
      <c r="M12" s="16">
        <f>SUM('CSS Pgm 1:CSS Pgm 15'!M12)</f>
        <v>0</v>
      </c>
      <c r="N12" s="16">
        <f>SUM('CSS Pgm 1:CSS Pgm 15'!N12)</f>
        <v>0</v>
      </c>
      <c r="O12" s="16">
        <f>SUM('CSS Pgm 1:CSS Pgm 15'!O12)</f>
        <v>0</v>
      </c>
      <c r="P12" s="48">
        <f t="shared" ref="P12:P59" si="1">SUM(G12:O12)</f>
        <v>0</v>
      </c>
      <c r="Q12" s="49" t="b">
        <f t="shared" si="0"/>
        <v>1</v>
      </c>
      <c r="R12" s="48">
        <f t="shared" ref="R12:R59" si="2">F12</f>
        <v>0</v>
      </c>
    </row>
    <row r="13" spans="1:18" ht="15" customHeight="1" x14ac:dyDescent="0.2">
      <c r="A13" s="15"/>
      <c r="B13" s="17"/>
      <c r="C13" s="17"/>
      <c r="D13" s="17" t="s">
        <v>39</v>
      </c>
      <c r="E13" s="18"/>
      <c r="F13" s="16">
        <f>SUM('CSS Pgm 1:CSS Pgm 15'!F13)</f>
        <v>0</v>
      </c>
      <c r="G13" s="16">
        <f>SUM('CSS Pgm 1:CSS Pgm 15'!G13)</f>
        <v>0</v>
      </c>
      <c r="H13" s="16">
        <f>SUM('CSS Pgm 1:CSS Pgm 15'!H13)</f>
        <v>0</v>
      </c>
      <c r="I13" s="16">
        <f>SUM('CSS Pgm 1:CSS Pgm 15'!I13)</f>
        <v>0</v>
      </c>
      <c r="J13" s="16">
        <f>SUM('CSS Pgm 1:CSS Pgm 15'!J13)</f>
        <v>0</v>
      </c>
      <c r="K13" s="16">
        <f>SUM('CSS Pgm 1:CSS Pgm 15'!K13)</f>
        <v>0</v>
      </c>
      <c r="L13" s="16">
        <f>SUM('CSS Pgm 1:CSS Pgm 15'!L13)</f>
        <v>0</v>
      </c>
      <c r="M13" s="16">
        <f>SUM('CSS Pgm 1:CSS Pgm 15'!M13)</f>
        <v>0</v>
      </c>
      <c r="N13" s="16">
        <f>SUM('CSS Pgm 1:CSS Pgm 15'!N13)</f>
        <v>0</v>
      </c>
      <c r="O13" s="16">
        <f>SUM('CSS Pgm 1:CSS Pgm 15'!O13)</f>
        <v>0</v>
      </c>
      <c r="P13" s="48">
        <f t="shared" si="1"/>
        <v>0</v>
      </c>
      <c r="Q13" s="49" t="b">
        <f t="shared" si="0"/>
        <v>1</v>
      </c>
      <c r="R13" s="48">
        <f t="shared" si="2"/>
        <v>0</v>
      </c>
    </row>
    <row r="14" spans="1:18" ht="15" customHeight="1" x14ac:dyDescent="0.2">
      <c r="A14" s="15"/>
      <c r="B14" s="17"/>
      <c r="C14" s="17"/>
      <c r="D14" s="17" t="s">
        <v>5</v>
      </c>
      <c r="E14" s="18"/>
      <c r="F14" s="16">
        <f>SUM('CSS Pgm 1:CSS Pgm 15'!F14)</f>
        <v>0</v>
      </c>
      <c r="G14" s="16">
        <f>SUM('CSS Pgm 1:CSS Pgm 15'!G14)</f>
        <v>0</v>
      </c>
      <c r="H14" s="16">
        <f>SUM('CSS Pgm 1:CSS Pgm 15'!H14)</f>
        <v>0</v>
      </c>
      <c r="I14" s="16">
        <f>SUM('CSS Pgm 1:CSS Pgm 15'!I14)</f>
        <v>0</v>
      </c>
      <c r="J14" s="16">
        <f>SUM('CSS Pgm 1:CSS Pgm 15'!J14)</f>
        <v>0</v>
      </c>
      <c r="K14" s="16">
        <f>SUM('CSS Pgm 1:CSS Pgm 15'!K14)</f>
        <v>0</v>
      </c>
      <c r="L14" s="16">
        <f>SUM('CSS Pgm 1:CSS Pgm 15'!L14)</f>
        <v>0</v>
      </c>
      <c r="M14" s="16">
        <f>SUM('CSS Pgm 1:CSS Pgm 15'!M14)</f>
        <v>0</v>
      </c>
      <c r="N14" s="16">
        <f>SUM('CSS Pgm 1:CSS Pgm 15'!N14)</f>
        <v>0</v>
      </c>
      <c r="O14" s="16">
        <f>SUM('CSS Pgm 1:CSS Pgm 15'!O14)</f>
        <v>0</v>
      </c>
      <c r="P14" s="48">
        <f t="shared" si="1"/>
        <v>0</v>
      </c>
      <c r="Q14" s="49" t="b">
        <f t="shared" si="0"/>
        <v>1</v>
      </c>
      <c r="R14" s="48">
        <f t="shared" si="2"/>
        <v>0</v>
      </c>
    </row>
    <row r="15" spans="1:18" ht="15" customHeight="1" x14ac:dyDescent="0.2">
      <c r="A15" s="15"/>
      <c r="B15" s="17"/>
      <c r="C15" s="17" t="s">
        <v>8</v>
      </c>
      <c r="D15" s="17"/>
      <c r="E15" s="18"/>
      <c r="F15" s="16">
        <f>SUM(F11:F14)</f>
        <v>0</v>
      </c>
      <c r="G15" s="16">
        <f t="shared" ref="G15:O15" si="3">SUM(G11:G14)</f>
        <v>0</v>
      </c>
      <c r="H15" s="16">
        <f t="shared" si="3"/>
        <v>0</v>
      </c>
      <c r="I15" s="16">
        <f t="shared" si="3"/>
        <v>0</v>
      </c>
      <c r="J15" s="16">
        <f t="shared" si="3"/>
        <v>0</v>
      </c>
      <c r="K15" s="16">
        <f t="shared" si="3"/>
        <v>0</v>
      </c>
      <c r="L15" s="16">
        <f t="shared" si="3"/>
        <v>0</v>
      </c>
      <c r="M15" s="16">
        <f t="shared" si="3"/>
        <v>0</v>
      </c>
      <c r="N15" s="16">
        <f t="shared" si="3"/>
        <v>0</v>
      </c>
      <c r="O15" s="16">
        <f t="shared" si="3"/>
        <v>0</v>
      </c>
      <c r="P15" s="48">
        <f t="shared" si="1"/>
        <v>0</v>
      </c>
      <c r="Q15" s="49" t="b">
        <f t="shared" si="0"/>
        <v>1</v>
      </c>
      <c r="R15" s="48">
        <f t="shared" si="2"/>
        <v>0</v>
      </c>
    </row>
    <row r="16" spans="1:18" ht="15" customHeight="1" x14ac:dyDescent="0.2">
      <c r="A16" s="15"/>
      <c r="B16" s="17"/>
      <c r="C16" s="17" t="s">
        <v>6</v>
      </c>
      <c r="D16" s="17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8">
        <f t="shared" si="1"/>
        <v>0</v>
      </c>
      <c r="Q16" s="49" t="b">
        <f t="shared" si="0"/>
        <v>1</v>
      </c>
      <c r="R16" s="48">
        <f t="shared" si="2"/>
        <v>0</v>
      </c>
    </row>
    <row r="17" spans="1:18" ht="15" customHeight="1" x14ac:dyDescent="0.2">
      <c r="A17" s="15"/>
      <c r="B17" s="17"/>
      <c r="C17" s="17"/>
      <c r="D17" s="17" t="s">
        <v>11</v>
      </c>
      <c r="E17" s="18"/>
      <c r="F17" s="16">
        <f>SUM('CSS Pgm 1:CSS Pgm 15'!F17)</f>
        <v>0</v>
      </c>
      <c r="G17" s="16">
        <f>SUM('CSS Pgm 1:CSS Pgm 15'!G17)</f>
        <v>0</v>
      </c>
      <c r="H17" s="16">
        <f>SUM('CSS Pgm 1:CSS Pgm 15'!H17)</f>
        <v>0</v>
      </c>
      <c r="I17" s="16">
        <f>SUM('CSS Pgm 1:CSS Pgm 15'!I17)</f>
        <v>0</v>
      </c>
      <c r="J17" s="16">
        <f>SUM('CSS Pgm 1:CSS Pgm 15'!J17)</f>
        <v>0</v>
      </c>
      <c r="K17" s="16">
        <f>SUM('CSS Pgm 1:CSS Pgm 15'!K17)</f>
        <v>0</v>
      </c>
      <c r="L17" s="16">
        <f>SUM('CSS Pgm 1:CSS Pgm 15'!L17)</f>
        <v>0</v>
      </c>
      <c r="M17" s="16">
        <f>SUM('CSS Pgm 1:CSS Pgm 15'!M17)</f>
        <v>0</v>
      </c>
      <c r="N17" s="16">
        <f>SUM('CSS Pgm 1:CSS Pgm 15'!N17)</f>
        <v>0</v>
      </c>
      <c r="O17" s="16">
        <f>SUM('CSS Pgm 1:CSS Pgm 15'!O17)</f>
        <v>0</v>
      </c>
      <c r="P17" s="48">
        <f t="shared" si="1"/>
        <v>0</v>
      </c>
      <c r="Q17" s="49" t="b">
        <f t="shared" si="0"/>
        <v>1</v>
      </c>
      <c r="R17" s="48">
        <f t="shared" si="2"/>
        <v>0</v>
      </c>
    </row>
    <row r="18" spans="1:18" ht="15" customHeight="1" x14ac:dyDescent="0.2">
      <c r="A18" s="15"/>
      <c r="B18" s="17"/>
      <c r="C18" s="17"/>
      <c r="D18" s="17" t="s">
        <v>12</v>
      </c>
      <c r="E18" s="18"/>
      <c r="F18" s="16">
        <f>SUM('CSS Pgm 1:CSS Pgm 15'!F18)</f>
        <v>0</v>
      </c>
      <c r="G18" s="16">
        <f>SUM('CSS Pgm 1:CSS Pgm 15'!G18)</f>
        <v>0</v>
      </c>
      <c r="H18" s="16">
        <f>SUM('CSS Pgm 1:CSS Pgm 15'!H18)</f>
        <v>0</v>
      </c>
      <c r="I18" s="16">
        <f>SUM('CSS Pgm 1:CSS Pgm 15'!I18)</f>
        <v>0</v>
      </c>
      <c r="J18" s="16">
        <f>SUM('CSS Pgm 1:CSS Pgm 15'!J18)</f>
        <v>0</v>
      </c>
      <c r="K18" s="16">
        <f>SUM('CSS Pgm 1:CSS Pgm 15'!K18)</f>
        <v>0</v>
      </c>
      <c r="L18" s="16">
        <f>SUM('CSS Pgm 1:CSS Pgm 15'!L18)</f>
        <v>0</v>
      </c>
      <c r="M18" s="16">
        <f>SUM('CSS Pgm 1:CSS Pgm 15'!M18)</f>
        <v>0</v>
      </c>
      <c r="N18" s="16">
        <f>SUM('CSS Pgm 1:CSS Pgm 15'!N18)</f>
        <v>0</v>
      </c>
      <c r="O18" s="16">
        <f>SUM('CSS Pgm 1:CSS Pgm 15'!O18)</f>
        <v>0</v>
      </c>
      <c r="P18" s="48">
        <f t="shared" si="1"/>
        <v>0</v>
      </c>
      <c r="Q18" s="49" t="b">
        <f t="shared" si="0"/>
        <v>1</v>
      </c>
      <c r="R18" s="48">
        <f t="shared" si="2"/>
        <v>0</v>
      </c>
    </row>
    <row r="19" spans="1:18" ht="15" customHeight="1" x14ac:dyDescent="0.2">
      <c r="A19" s="15"/>
      <c r="B19" s="17"/>
      <c r="C19" s="17"/>
      <c r="D19" s="17" t="s">
        <v>39</v>
      </c>
      <c r="E19" s="18"/>
      <c r="F19" s="16">
        <f>SUM('CSS Pgm 1:CSS Pgm 15'!F19)</f>
        <v>0</v>
      </c>
      <c r="G19" s="16">
        <f>SUM('CSS Pgm 1:CSS Pgm 15'!G19)</f>
        <v>0</v>
      </c>
      <c r="H19" s="16">
        <f>SUM('CSS Pgm 1:CSS Pgm 15'!H19)</f>
        <v>0</v>
      </c>
      <c r="I19" s="16">
        <f>SUM('CSS Pgm 1:CSS Pgm 15'!I19)</f>
        <v>0</v>
      </c>
      <c r="J19" s="16">
        <f>SUM('CSS Pgm 1:CSS Pgm 15'!J19)</f>
        <v>0</v>
      </c>
      <c r="K19" s="16">
        <f>SUM('CSS Pgm 1:CSS Pgm 15'!K19)</f>
        <v>0</v>
      </c>
      <c r="L19" s="16">
        <f>SUM('CSS Pgm 1:CSS Pgm 15'!L19)</f>
        <v>0</v>
      </c>
      <c r="M19" s="16">
        <f>SUM('CSS Pgm 1:CSS Pgm 15'!M19)</f>
        <v>0</v>
      </c>
      <c r="N19" s="16">
        <f>SUM('CSS Pgm 1:CSS Pgm 15'!N19)</f>
        <v>0</v>
      </c>
      <c r="O19" s="16">
        <f>SUM('CSS Pgm 1:CSS Pgm 15'!O19)</f>
        <v>0</v>
      </c>
      <c r="P19" s="48">
        <f t="shared" si="1"/>
        <v>0</v>
      </c>
      <c r="Q19" s="49" t="b">
        <f t="shared" si="0"/>
        <v>1</v>
      </c>
      <c r="R19" s="48">
        <f t="shared" si="2"/>
        <v>0</v>
      </c>
    </row>
    <row r="20" spans="1:18" ht="15" customHeight="1" x14ac:dyDescent="0.2">
      <c r="A20" s="15"/>
      <c r="B20" s="17"/>
      <c r="C20" s="17"/>
      <c r="D20" s="17" t="s">
        <v>5</v>
      </c>
      <c r="E20" s="18"/>
      <c r="F20" s="16">
        <f>SUM('CSS Pgm 1:CSS Pgm 15'!F20)</f>
        <v>0</v>
      </c>
      <c r="G20" s="16">
        <f>SUM('CSS Pgm 1:CSS Pgm 15'!G20)</f>
        <v>0</v>
      </c>
      <c r="H20" s="16">
        <f>SUM('CSS Pgm 1:CSS Pgm 15'!H20)</f>
        <v>0</v>
      </c>
      <c r="I20" s="16">
        <f>SUM('CSS Pgm 1:CSS Pgm 15'!I20)</f>
        <v>0</v>
      </c>
      <c r="J20" s="16">
        <f>SUM('CSS Pgm 1:CSS Pgm 15'!J20)</f>
        <v>0</v>
      </c>
      <c r="K20" s="16">
        <f>SUM('CSS Pgm 1:CSS Pgm 15'!K20)</f>
        <v>0</v>
      </c>
      <c r="L20" s="16">
        <f>SUM('CSS Pgm 1:CSS Pgm 15'!L20)</f>
        <v>0</v>
      </c>
      <c r="M20" s="16">
        <f>SUM('CSS Pgm 1:CSS Pgm 15'!M20)</f>
        <v>0</v>
      </c>
      <c r="N20" s="16">
        <f>SUM('CSS Pgm 1:CSS Pgm 15'!N20)</f>
        <v>0</v>
      </c>
      <c r="O20" s="16">
        <f>SUM('CSS Pgm 1:CSS Pgm 15'!O20)</f>
        <v>0</v>
      </c>
      <c r="P20" s="48">
        <f t="shared" si="1"/>
        <v>0</v>
      </c>
      <c r="Q20" s="49" t="b">
        <f t="shared" si="0"/>
        <v>1</v>
      </c>
      <c r="R20" s="48">
        <f t="shared" si="2"/>
        <v>0</v>
      </c>
    </row>
    <row r="21" spans="1:18" ht="15" customHeight="1" x14ac:dyDescent="0.2">
      <c r="A21" s="15"/>
      <c r="B21" s="17"/>
      <c r="C21" s="17" t="s">
        <v>9</v>
      </c>
      <c r="D21" s="17"/>
      <c r="E21" s="18"/>
      <c r="F21" s="16">
        <f>SUM(F17:F20)</f>
        <v>0</v>
      </c>
      <c r="G21" s="16">
        <f t="shared" ref="G21:O21" si="4">SUM(G17:G20)</f>
        <v>0</v>
      </c>
      <c r="H21" s="16">
        <f t="shared" si="4"/>
        <v>0</v>
      </c>
      <c r="I21" s="16">
        <f t="shared" si="4"/>
        <v>0</v>
      </c>
      <c r="J21" s="16">
        <f t="shared" si="4"/>
        <v>0</v>
      </c>
      <c r="K21" s="16">
        <f t="shared" si="4"/>
        <v>0</v>
      </c>
      <c r="L21" s="16">
        <f t="shared" si="4"/>
        <v>0</v>
      </c>
      <c r="M21" s="16">
        <f t="shared" si="4"/>
        <v>0</v>
      </c>
      <c r="N21" s="16">
        <f t="shared" si="4"/>
        <v>0</v>
      </c>
      <c r="O21" s="16">
        <f t="shared" si="4"/>
        <v>0</v>
      </c>
      <c r="P21" s="48">
        <f t="shared" si="1"/>
        <v>0</v>
      </c>
      <c r="Q21" s="49" t="b">
        <f t="shared" si="0"/>
        <v>1</v>
      </c>
      <c r="R21" s="48">
        <f t="shared" si="2"/>
        <v>0</v>
      </c>
    </row>
    <row r="22" spans="1:18" ht="15" customHeight="1" x14ac:dyDescent="0.2">
      <c r="A22" s="19"/>
      <c r="B22" s="20" t="s">
        <v>10</v>
      </c>
      <c r="C22" s="20"/>
      <c r="D22" s="20"/>
      <c r="E22" s="21"/>
      <c r="F22" s="22">
        <f>F15+F21</f>
        <v>0</v>
      </c>
      <c r="G22" s="22">
        <f t="shared" ref="G22:O22" si="5">G15+G21</f>
        <v>0</v>
      </c>
      <c r="H22" s="22">
        <f t="shared" si="5"/>
        <v>0</v>
      </c>
      <c r="I22" s="22">
        <f t="shared" si="5"/>
        <v>0</v>
      </c>
      <c r="J22" s="22">
        <f t="shared" si="5"/>
        <v>0</v>
      </c>
      <c r="K22" s="22">
        <f t="shared" si="5"/>
        <v>0</v>
      </c>
      <c r="L22" s="22">
        <f t="shared" si="5"/>
        <v>0</v>
      </c>
      <c r="M22" s="22">
        <f t="shared" si="5"/>
        <v>0</v>
      </c>
      <c r="N22" s="22">
        <f t="shared" si="5"/>
        <v>0</v>
      </c>
      <c r="O22" s="22">
        <f t="shared" si="5"/>
        <v>0</v>
      </c>
      <c r="P22" s="48">
        <f t="shared" si="1"/>
        <v>0</v>
      </c>
      <c r="Q22" s="49" t="b">
        <f t="shared" si="0"/>
        <v>1</v>
      </c>
      <c r="R22" s="48">
        <f t="shared" si="2"/>
        <v>0</v>
      </c>
    </row>
    <row r="23" spans="1:18" ht="15" customHeight="1" x14ac:dyDescent="0.2">
      <c r="A23" s="15"/>
      <c r="B23" s="102" t="s">
        <v>98</v>
      </c>
      <c r="C23" s="102"/>
      <c r="D23" s="102"/>
      <c r="E23" s="10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48">
        <f t="shared" si="1"/>
        <v>0</v>
      </c>
      <c r="Q23" s="49" t="b">
        <f t="shared" si="0"/>
        <v>1</v>
      </c>
      <c r="R23" s="48">
        <f t="shared" si="2"/>
        <v>0</v>
      </c>
    </row>
    <row r="24" spans="1:18" ht="15" customHeight="1" x14ac:dyDescent="0.2">
      <c r="A24" s="15"/>
      <c r="B24" s="17"/>
      <c r="C24" s="17" t="s">
        <v>32</v>
      </c>
      <c r="D24" s="17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48">
        <f t="shared" si="1"/>
        <v>0</v>
      </c>
      <c r="Q24" s="49" t="b">
        <f t="shared" si="0"/>
        <v>1</v>
      </c>
      <c r="R24" s="48">
        <f t="shared" si="2"/>
        <v>0</v>
      </c>
    </row>
    <row r="25" spans="1:18" ht="15" customHeight="1" x14ac:dyDescent="0.2">
      <c r="A25" s="15"/>
      <c r="B25" s="17"/>
      <c r="C25" s="17"/>
      <c r="D25" s="17" t="s">
        <v>4</v>
      </c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48">
        <f t="shared" si="1"/>
        <v>0</v>
      </c>
      <c r="Q25" s="49" t="b">
        <f t="shared" si="0"/>
        <v>1</v>
      </c>
      <c r="R25" s="48">
        <f t="shared" si="2"/>
        <v>0</v>
      </c>
    </row>
    <row r="26" spans="1:18" ht="15" customHeight="1" x14ac:dyDescent="0.2">
      <c r="A26" s="15"/>
      <c r="B26" s="17"/>
      <c r="C26" s="17"/>
      <c r="D26" s="17"/>
      <c r="E26" s="18" t="s">
        <v>39</v>
      </c>
      <c r="F26" s="16">
        <f>SUM('CSS Pgm 1:CSS Pgm 15'!F26)</f>
        <v>27389.483143728099</v>
      </c>
      <c r="G26" s="16">
        <f>SUM('CSS Pgm 1:CSS Pgm 15'!G26)</f>
        <v>27389.483143728099</v>
      </c>
      <c r="H26" s="16">
        <f>SUM('CSS Pgm 1:CSS Pgm 15'!H26)</f>
        <v>0</v>
      </c>
      <c r="I26" s="16">
        <f>SUM('CSS Pgm 1:CSS Pgm 15'!I26)</f>
        <v>0</v>
      </c>
      <c r="J26" s="16">
        <f>SUM('CSS Pgm 1:CSS Pgm 15'!J26)</f>
        <v>0</v>
      </c>
      <c r="K26" s="16">
        <f>SUM('CSS Pgm 1:CSS Pgm 15'!K26)</f>
        <v>0</v>
      </c>
      <c r="L26" s="16">
        <f>SUM('CSS Pgm 1:CSS Pgm 15'!L26)</f>
        <v>0</v>
      </c>
      <c r="M26" s="16">
        <f>SUM('CSS Pgm 1:CSS Pgm 15'!M26)</f>
        <v>0</v>
      </c>
      <c r="N26" s="16">
        <f>SUM('CSS Pgm 1:CSS Pgm 15'!N26)</f>
        <v>0</v>
      </c>
      <c r="O26" s="16">
        <f>SUM('CSS Pgm 1:CSS Pgm 15'!O26)</f>
        <v>0</v>
      </c>
      <c r="P26" s="48">
        <f t="shared" si="1"/>
        <v>27389.483143728099</v>
      </c>
      <c r="Q26" s="49" t="b">
        <f t="shared" si="0"/>
        <v>1</v>
      </c>
      <c r="R26" s="48">
        <f t="shared" si="2"/>
        <v>27389.483143728099</v>
      </c>
    </row>
    <row r="27" spans="1:18" ht="15" customHeight="1" x14ac:dyDescent="0.2">
      <c r="A27" s="15"/>
      <c r="B27" s="17"/>
      <c r="C27" s="17"/>
      <c r="D27" s="17"/>
      <c r="E27" s="18" t="s">
        <v>5</v>
      </c>
      <c r="F27" s="16">
        <f>SUM('CSS Pgm 1:CSS Pgm 15'!F27)</f>
        <v>12317.126856271901</v>
      </c>
      <c r="G27" s="16">
        <f>SUM('CSS Pgm 1:CSS Pgm 15'!G27)</f>
        <v>12317.126856271901</v>
      </c>
      <c r="H27" s="16">
        <f>SUM('CSS Pgm 1:CSS Pgm 15'!H27)</f>
        <v>0</v>
      </c>
      <c r="I27" s="16">
        <f>SUM('CSS Pgm 1:CSS Pgm 15'!I27)</f>
        <v>0</v>
      </c>
      <c r="J27" s="16">
        <f>SUM('CSS Pgm 1:CSS Pgm 15'!J27)</f>
        <v>0</v>
      </c>
      <c r="K27" s="16">
        <f>SUM('CSS Pgm 1:CSS Pgm 15'!K27)</f>
        <v>0</v>
      </c>
      <c r="L27" s="16">
        <f>SUM('CSS Pgm 1:CSS Pgm 15'!L27)</f>
        <v>0</v>
      </c>
      <c r="M27" s="16">
        <f>SUM('CSS Pgm 1:CSS Pgm 15'!M27)</f>
        <v>0</v>
      </c>
      <c r="N27" s="16">
        <f>SUM('CSS Pgm 1:CSS Pgm 15'!N27)</f>
        <v>0</v>
      </c>
      <c r="O27" s="16">
        <f>SUM('CSS Pgm 1:CSS Pgm 15'!O27)</f>
        <v>0</v>
      </c>
      <c r="P27" s="48">
        <f t="shared" si="1"/>
        <v>12317.126856271901</v>
      </c>
      <c r="Q27" s="49" t="b">
        <f t="shared" si="0"/>
        <v>1</v>
      </c>
      <c r="R27" s="48">
        <f t="shared" si="2"/>
        <v>12317.126856271901</v>
      </c>
    </row>
    <row r="28" spans="1:18" ht="15" customHeight="1" x14ac:dyDescent="0.2">
      <c r="A28" s="15"/>
      <c r="B28" s="17"/>
      <c r="C28" s="17"/>
      <c r="D28" s="17" t="s">
        <v>8</v>
      </c>
      <c r="E28" s="18"/>
      <c r="F28" s="16">
        <f>SUM(F26:F27)</f>
        <v>39706.61</v>
      </c>
      <c r="G28" s="16">
        <f t="shared" ref="G28:O28" si="6">SUM(G26:G27)</f>
        <v>39706.61</v>
      </c>
      <c r="H28" s="16">
        <f t="shared" si="6"/>
        <v>0</v>
      </c>
      <c r="I28" s="16">
        <f t="shared" si="6"/>
        <v>0</v>
      </c>
      <c r="J28" s="16">
        <f t="shared" si="6"/>
        <v>0</v>
      </c>
      <c r="K28" s="16">
        <f t="shared" si="6"/>
        <v>0</v>
      </c>
      <c r="L28" s="16">
        <f t="shared" si="6"/>
        <v>0</v>
      </c>
      <c r="M28" s="16">
        <f t="shared" si="6"/>
        <v>0</v>
      </c>
      <c r="N28" s="16">
        <f t="shared" si="6"/>
        <v>0</v>
      </c>
      <c r="O28" s="16">
        <f t="shared" si="6"/>
        <v>0</v>
      </c>
      <c r="P28" s="48">
        <f t="shared" si="1"/>
        <v>39706.61</v>
      </c>
      <c r="Q28" s="49" t="b">
        <f t="shared" si="0"/>
        <v>1</v>
      </c>
      <c r="R28" s="48">
        <f t="shared" si="2"/>
        <v>39706.61</v>
      </c>
    </row>
    <row r="29" spans="1:18" ht="15" customHeight="1" x14ac:dyDescent="0.2">
      <c r="A29" s="15"/>
      <c r="B29" s="17"/>
      <c r="C29" s="17"/>
      <c r="D29" s="17" t="s">
        <v>6</v>
      </c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48">
        <f t="shared" si="1"/>
        <v>0</v>
      </c>
      <c r="Q29" s="49" t="b">
        <f t="shared" si="0"/>
        <v>1</v>
      </c>
      <c r="R29" s="48">
        <f t="shared" si="2"/>
        <v>0</v>
      </c>
    </row>
    <row r="30" spans="1:18" ht="15" customHeight="1" x14ac:dyDescent="0.2">
      <c r="A30" s="15"/>
      <c r="B30" s="17"/>
      <c r="C30" s="17"/>
      <c r="D30" s="17"/>
      <c r="E30" s="18" t="s">
        <v>39</v>
      </c>
      <c r="F30" s="16">
        <f>SUM('CSS Pgm 1:CSS Pgm 15'!F30)</f>
        <v>4428.3900000000003</v>
      </c>
      <c r="G30" s="16">
        <f>SUM('CSS Pgm 1:CSS Pgm 15'!G30)</f>
        <v>4428.3900000000003</v>
      </c>
      <c r="H30" s="16">
        <f>SUM('CSS Pgm 1:CSS Pgm 15'!H30)</f>
        <v>0</v>
      </c>
      <c r="I30" s="16">
        <f>SUM('CSS Pgm 1:CSS Pgm 15'!I30)</f>
        <v>0</v>
      </c>
      <c r="J30" s="16">
        <f>SUM('CSS Pgm 1:CSS Pgm 15'!J30)</f>
        <v>0</v>
      </c>
      <c r="K30" s="16">
        <f>SUM('CSS Pgm 1:CSS Pgm 15'!K30)</f>
        <v>0</v>
      </c>
      <c r="L30" s="16">
        <f>SUM('CSS Pgm 1:CSS Pgm 15'!L30)</f>
        <v>0</v>
      </c>
      <c r="M30" s="16">
        <f>SUM('CSS Pgm 1:CSS Pgm 15'!M30)</f>
        <v>0</v>
      </c>
      <c r="N30" s="16">
        <f>SUM('CSS Pgm 1:CSS Pgm 15'!N30)</f>
        <v>0</v>
      </c>
      <c r="O30" s="16">
        <f>SUM('CSS Pgm 1:CSS Pgm 15'!O30)</f>
        <v>0</v>
      </c>
      <c r="P30" s="48">
        <f t="shared" si="1"/>
        <v>4428.3900000000003</v>
      </c>
      <c r="Q30" s="49" t="b">
        <f t="shared" si="0"/>
        <v>1</v>
      </c>
      <c r="R30" s="48">
        <f t="shared" si="2"/>
        <v>4428.3900000000003</v>
      </c>
    </row>
    <row r="31" spans="1:18" ht="15" customHeight="1" x14ac:dyDescent="0.2">
      <c r="A31" s="15"/>
      <c r="B31" s="17"/>
      <c r="C31" s="17"/>
      <c r="D31" s="17"/>
      <c r="E31" s="18" t="s">
        <v>5</v>
      </c>
      <c r="F31" s="16">
        <f>SUM('CSS Pgm 1:CSS Pgm 15'!F31)</f>
        <v>0</v>
      </c>
      <c r="G31" s="16">
        <f>SUM('CSS Pgm 1:CSS Pgm 15'!G31)</f>
        <v>0</v>
      </c>
      <c r="H31" s="16">
        <f>SUM('CSS Pgm 1:CSS Pgm 15'!H31)</f>
        <v>0</v>
      </c>
      <c r="I31" s="16">
        <f>SUM('CSS Pgm 1:CSS Pgm 15'!I31)</f>
        <v>0</v>
      </c>
      <c r="J31" s="16">
        <f>SUM('CSS Pgm 1:CSS Pgm 15'!J31)</f>
        <v>0</v>
      </c>
      <c r="K31" s="16">
        <f>SUM('CSS Pgm 1:CSS Pgm 15'!K31)</f>
        <v>0</v>
      </c>
      <c r="L31" s="16">
        <f>SUM('CSS Pgm 1:CSS Pgm 15'!L31)</f>
        <v>0</v>
      </c>
      <c r="M31" s="16">
        <f>SUM('CSS Pgm 1:CSS Pgm 15'!M31)</f>
        <v>0</v>
      </c>
      <c r="N31" s="16">
        <f>SUM('CSS Pgm 1:CSS Pgm 15'!N31)</f>
        <v>0</v>
      </c>
      <c r="O31" s="16">
        <f>SUM('CSS Pgm 1:CSS Pgm 15'!O31)</f>
        <v>0</v>
      </c>
      <c r="P31" s="48">
        <f t="shared" si="1"/>
        <v>0</v>
      </c>
      <c r="Q31" s="49" t="b">
        <f t="shared" si="0"/>
        <v>1</v>
      </c>
      <c r="R31" s="48">
        <f t="shared" si="2"/>
        <v>0</v>
      </c>
    </row>
    <row r="32" spans="1:18" ht="15" customHeight="1" x14ac:dyDescent="0.2">
      <c r="A32" s="15"/>
      <c r="B32" s="17"/>
      <c r="C32" s="17"/>
      <c r="D32" s="17" t="s">
        <v>9</v>
      </c>
      <c r="E32" s="18"/>
      <c r="F32" s="16">
        <f>SUM(F30:F31)</f>
        <v>4428.3900000000003</v>
      </c>
      <c r="G32" s="16">
        <f t="shared" ref="G32:O32" si="7">SUM(G30:G31)</f>
        <v>4428.3900000000003</v>
      </c>
      <c r="H32" s="16">
        <f t="shared" si="7"/>
        <v>0</v>
      </c>
      <c r="I32" s="16">
        <f t="shared" si="7"/>
        <v>0</v>
      </c>
      <c r="J32" s="16">
        <f t="shared" si="7"/>
        <v>0</v>
      </c>
      <c r="K32" s="16">
        <f t="shared" si="7"/>
        <v>0</v>
      </c>
      <c r="L32" s="16">
        <f t="shared" si="7"/>
        <v>0</v>
      </c>
      <c r="M32" s="16">
        <f t="shared" si="7"/>
        <v>0</v>
      </c>
      <c r="N32" s="16">
        <f t="shared" si="7"/>
        <v>0</v>
      </c>
      <c r="O32" s="16">
        <f t="shared" si="7"/>
        <v>0</v>
      </c>
      <c r="P32" s="48">
        <f t="shared" si="1"/>
        <v>4428.3900000000003</v>
      </c>
      <c r="Q32" s="49" t="b">
        <f t="shared" si="0"/>
        <v>1</v>
      </c>
      <c r="R32" s="48">
        <f t="shared" si="2"/>
        <v>4428.3900000000003</v>
      </c>
    </row>
    <row r="33" spans="1:18" ht="15" customHeight="1" x14ac:dyDescent="0.2">
      <c r="A33" s="15"/>
      <c r="B33" s="17"/>
      <c r="C33" s="17" t="s">
        <v>33</v>
      </c>
      <c r="D33" s="17"/>
      <c r="E33" s="18"/>
      <c r="F33" s="16">
        <f>F28+F32</f>
        <v>44135</v>
      </c>
      <c r="G33" s="16">
        <f t="shared" ref="G33:O33" si="8">G28+G32</f>
        <v>44135</v>
      </c>
      <c r="H33" s="16">
        <f t="shared" si="8"/>
        <v>0</v>
      </c>
      <c r="I33" s="16">
        <f t="shared" si="8"/>
        <v>0</v>
      </c>
      <c r="J33" s="16">
        <f t="shared" si="8"/>
        <v>0</v>
      </c>
      <c r="K33" s="16">
        <f t="shared" si="8"/>
        <v>0</v>
      </c>
      <c r="L33" s="16">
        <f t="shared" si="8"/>
        <v>0</v>
      </c>
      <c r="M33" s="16">
        <f t="shared" si="8"/>
        <v>0</v>
      </c>
      <c r="N33" s="16">
        <f t="shared" si="8"/>
        <v>0</v>
      </c>
      <c r="O33" s="16">
        <f t="shared" si="8"/>
        <v>0</v>
      </c>
      <c r="P33" s="48">
        <f t="shared" si="1"/>
        <v>44135</v>
      </c>
      <c r="Q33" s="49" t="b">
        <f t="shared" si="0"/>
        <v>1</v>
      </c>
      <c r="R33" s="48">
        <f t="shared" si="2"/>
        <v>44135</v>
      </c>
    </row>
    <row r="34" spans="1:18" ht="15" customHeight="1" x14ac:dyDescent="0.2">
      <c r="A34" s="15"/>
      <c r="B34" s="17"/>
      <c r="C34" s="17" t="s">
        <v>34</v>
      </c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48">
        <f t="shared" si="1"/>
        <v>0</v>
      </c>
      <c r="Q34" s="49" t="b">
        <f t="shared" si="0"/>
        <v>1</v>
      </c>
      <c r="R34" s="48">
        <f t="shared" si="2"/>
        <v>0</v>
      </c>
    </row>
    <row r="35" spans="1:18" ht="15" customHeight="1" x14ac:dyDescent="0.2">
      <c r="A35" s="15"/>
      <c r="B35" s="17"/>
      <c r="C35" s="17"/>
      <c r="D35" s="17" t="s">
        <v>4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48">
        <f t="shared" si="1"/>
        <v>0</v>
      </c>
      <c r="Q35" s="49" t="b">
        <f t="shared" si="0"/>
        <v>1</v>
      </c>
      <c r="R35" s="48">
        <f t="shared" si="2"/>
        <v>0</v>
      </c>
    </row>
    <row r="36" spans="1:18" ht="15" customHeight="1" x14ac:dyDescent="0.2">
      <c r="A36" s="15"/>
      <c r="B36" s="17"/>
      <c r="C36" s="17"/>
      <c r="D36" s="17"/>
      <c r="E36" s="18" t="s">
        <v>39</v>
      </c>
      <c r="F36" s="16">
        <f>SUM('CSS Pgm 1:CSS Pgm 15'!F36)</f>
        <v>0</v>
      </c>
      <c r="G36" s="16">
        <f>SUM('CSS Pgm 1:CSS Pgm 15'!G36)</f>
        <v>0</v>
      </c>
      <c r="H36" s="16">
        <f>SUM('CSS Pgm 1:CSS Pgm 15'!H36)</f>
        <v>0</v>
      </c>
      <c r="I36" s="16">
        <f>SUM('CSS Pgm 1:CSS Pgm 15'!I36)</f>
        <v>0</v>
      </c>
      <c r="J36" s="16">
        <f>SUM('CSS Pgm 1:CSS Pgm 15'!J36)</f>
        <v>0</v>
      </c>
      <c r="K36" s="16">
        <f>SUM('CSS Pgm 1:CSS Pgm 15'!K36)</f>
        <v>0</v>
      </c>
      <c r="L36" s="16">
        <f>SUM('CSS Pgm 1:CSS Pgm 15'!L36)</f>
        <v>0</v>
      </c>
      <c r="M36" s="16">
        <f>SUM('CSS Pgm 1:CSS Pgm 15'!M36)</f>
        <v>0</v>
      </c>
      <c r="N36" s="16">
        <f>SUM('CSS Pgm 1:CSS Pgm 15'!N36)</f>
        <v>0</v>
      </c>
      <c r="O36" s="16">
        <f>SUM('CSS Pgm 1:CSS Pgm 15'!O36)</f>
        <v>0</v>
      </c>
      <c r="P36" s="48">
        <f t="shared" si="1"/>
        <v>0</v>
      </c>
      <c r="Q36" s="49" t="b">
        <f t="shared" si="0"/>
        <v>1</v>
      </c>
      <c r="R36" s="48">
        <f t="shared" si="2"/>
        <v>0</v>
      </c>
    </row>
    <row r="37" spans="1:18" ht="15" customHeight="1" x14ac:dyDescent="0.2">
      <c r="A37" s="15"/>
      <c r="B37" s="17"/>
      <c r="C37" s="17"/>
      <c r="D37" s="17"/>
      <c r="E37" s="18" t="s">
        <v>5</v>
      </c>
      <c r="F37" s="16">
        <f>SUM('CSS Pgm 1:CSS Pgm 15'!F37)</f>
        <v>0</v>
      </c>
      <c r="G37" s="16">
        <f>SUM('CSS Pgm 1:CSS Pgm 15'!G37)</f>
        <v>0</v>
      </c>
      <c r="H37" s="16">
        <f>SUM('CSS Pgm 1:CSS Pgm 15'!H37)</f>
        <v>0</v>
      </c>
      <c r="I37" s="16">
        <f>SUM('CSS Pgm 1:CSS Pgm 15'!I37)</f>
        <v>0</v>
      </c>
      <c r="J37" s="16">
        <f>SUM('CSS Pgm 1:CSS Pgm 15'!J37)</f>
        <v>0</v>
      </c>
      <c r="K37" s="16">
        <f>SUM('CSS Pgm 1:CSS Pgm 15'!K37)</f>
        <v>0</v>
      </c>
      <c r="L37" s="16">
        <f>SUM('CSS Pgm 1:CSS Pgm 15'!L37)</f>
        <v>0</v>
      </c>
      <c r="M37" s="16">
        <f>SUM('CSS Pgm 1:CSS Pgm 15'!M37)</f>
        <v>0</v>
      </c>
      <c r="N37" s="16">
        <f>SUM('CSS Pgm 1:CSS Pgm 15'!N37)</f>
        <v>0</v>
      </c>
      <c r="O37" s="16">
        <f>SUM('CSS Pgm 1:CSS Pgm 15'!O37)</f>
        <v>0</v>
      </c>
      <c r="P37" s="48">
        <f t="shared" si="1"/>
        <v>0</v>
      </c>
      <c r="Q37" s="49" t="b">
        <f t="shared" si="0"/>
        <v>1</v>
      </c>
      <c r="R37" s="48">
        <f t="shared" si="2"/>
        <v>0</v>
      </c>
    </row>
    <row r="38" spans="1:18" ht="15" customHeight="1" x14ac:dyDescent="0.2">
      <c r="A38" s="15"/>
      <c r="B38" s="17"/>
      <c r="C38" s="17"/>
      <c r="D38" s="17" t="s">
        <v>8</v>
      </c>
      <c r="E38" s="18"/>
      <c r="F38" s="16">
        <f>SUM(F36:F37)</f>
        <v>0</v>
      </c>
      <c r="G38" s="16">
        <f t="shared" ref="G38:O38" si="9">SUM(G36:G37)</f>
        <v>0</v>
      </c>
      <c r="H38" s="16">
        <f t="shared" si="9"/>
        <v>0</v>
      </c>
      <c r="I38" s="16">
        <f t="shared" si="9"/>
        <v>0</v>
      </c>
      <c r="J38" s="16">
        <f t="shared" si="9"/>
        <v>0</v>
      </c>
      <c r="K38" s="16">
        <f t="shared" si="9"/>
        <v>0</v>
      </c>
      <c r="L38" s="16">
        <f t="shared" si="9"/>
        <v>0</v>
      </c>
      <c r="M38" s="16">
        <f t="shared" si="9"/>
        <v>0</v>
      </c>
      <c r="N38" s="16">
        <f t="shared" si="9"/>
        <v>0</v>
      </c>
      <c r="O38" s="16">
        <f t="shared" si="9"/>
        <v>0</v>
      </c>
      <c r="P38" s="48">
        <f t="shared" si="1"/>
        <v>0</v>
      </c>
      <c r="Q38" s="49" t="b">
        <f t="shared" si="0"/>
        <v>1</v>
      </c>
      <c r="R38" s="48">
        <f t="shared" si="2"/>
        <v>0</v>
      </c>
    </row>
    <row r="39" spans="1:18" ht="15" customHeight="1" x14ac:dyDescent="0.2">
      <c r="A39" s="15"/>
      <c r="B39" s="17"/>
      <c r="C39" s="17"/>
      <c r="D39" s="17" t="s">
        <v>6</v>
      </c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48">
        <f t="shared" si="1"/>
        <v>0</v>
      </c>
      <c r="Q39" s="49" t="b">
        <f t="shared" si="0"/>
        <v>1</v>
      </c>
      <c r="R39" s="48">
        <f t="shared" si="2"/>
        <v>0</v>
      </c>
    </row>
    <row r="40" spans="1:18" ht="15" customHeight="1" x14ac:dyDescent="0.2">
      <c r="A40" s="15"/>
      <c r="B40" s="17"/>
      <c r="C40" s="17"/>
      <c r="D40" s="17"/>
      <c r="E40" s="18" t="s">
        <v>39</v>
      </c>
      <c r="F40" s="16">
        <f>SUM('CSS Pgm 1:CSS Pgm 15'!F40)</f>
        <v>0</v>
      </c>
      <c r="G40" s="16">
        <f>SUM('CSS Pgm 1:CSS Pgm 15'!G40)</f>
        <v>0</v>
      </c>
      <c r="H40" s="16">
        <f>SUM('CSS Pgm 1:CSS Pgm 15'!H40)</f>
        <v>0</v>
      </c>
      <c r="I40" s="16">
        <f>SUM('CSS Pgm 1:CSS Pgm 15'!I40)</f>
        <v>0</v>
      </c>
      <c r="J40" s="16">
        <f>SUM('CSS Pgm 1:CSS Pgm 15'!J40)</f>
        <v>0</v>
      </c>
      <c r="K40" s="16">
        <f>SUM('CSS Pgm 1:CSS Pgm 15'!K40)</f>
        <v>0</v>
      </c>
      <c r="L40" s="16">
        <f>SUM('CSS Pgm 1:CSS Pgm 15'!L40)</f>
        <v>0</v>
      </c>
      <c r="M40" s="16">
        <f>SUM('CSS Pgm 1:CSS Pgm 15'!M40)</f>
        <v>0</v>
      </c>
      <c r="N40" s="16">
        <f>SUM('CSS Pgm 1:CSS Pgm 15'!N40)</f>
        <v>0</v>
      </c>
      <c r="O40" s="16">
        <f>SUM('CSS Pgm 1:CSS Pgm 15'!O40)</f>
        <v>0</v>
      </c>
      <c r="P40" s="48">
        <f t="shared" si="1"/>
        <v>0</v>
      </c>
      <c r="Q40" s="49" t="b">
        <f t="shared" si="0"/>
        <v>1</v>
      </c>
      <c r="R40" s="48">
        <f t="shared" si="2"/>
        <v>0</v>
      </c>
    </row>
    <row r="41" spans="1:18" ht="15" customHeight="1" x14ac:dyDescent="0.2">
      <c r="A41" s="15"/>
      <c r="B41" s="17"/>
      <c r="C41" s="17"/>
      <c r="D41" s="17"/>
      <c r="E41" s="18" t="s">
        <v>5</v>
      </c>
      <c r="F41" s="16">
        <f>SUM('CSS Pgm 1:CSS Pgm 15'!F41)</f>
        <v>0</v>
      </c>
      <c r="G41" s="16">
        <f>SUM('CSS Pgm 1:CSS Pgm 15'!G41)</f>
        <v>0</v>
      </c>
      <c r="H41" s="16">
        <f>SUM('CSS Pgm 1:CSS Pgm 15'!H41)</f>
        <v>0</v>
      </c>
      <c r="I41" s="16">
        <f>SUM('CSS Pgm 1:CSS Pgm 15'!I41)</f>
        <v>0</v>
      </c>
      <c r="J41" s="16">
        <f>SUM('CSS Pgm 1:CSS Pgm 15'!J41)</f>
        <v>0</v>
      </c>
      <c r="K41" s="16">
        <f>SUM('CSS Pgm 1:CSS Pgm 15'!K41)</f>
        <v>0</v>
      </c>
      <c r="L41" s="16">
        <f>SUM('CSS Pgm 1:CSS Pgm 15'!L41)</f>
        <v>0</v>
      </c>
      <c r="M41" s="16">
        <f>SUM('CSS Pgm 1:CSS Pgm 15'!M41)</f>
        <v>0</v>
      </c>
      <c r="N41" s="16">
        <f>SUM('CSS Pgm 1:CSS Pgm 15'!N41)</f>
        <v>0</v>
      </c>
      <c r="O41" s="16">
        <f>SUM('CSS Pgm 1:CSS Pgm 15'!O41)</f>
        <v>0</v>
      </c>
      <c r="P41" s="48">
        <f t="shared" si="1"/>
        <v>0</v>
      </c>
      <c r="Q41" s="49" t="b">
        <f t="shared" si="0"/>
        <v>1</v>
      </c>
      <c r="R41" s="48">
        <f t="shared" si="2"/>
        <v>0</v>
      </c>
    </row>
    <row r="42" spans="1:18" ht="15" customHeight="1" x14ac:dyDescent="0.2">
      <c r="A42" s="15"/>
      <c r="B42" s="17"/>
      <c r="C42" s="17"/>
      <c r="D42" s="17" t="s">
        <v>9</v>
      </c>
      <c r="E42" s="18"/>
      <c r="F42" s="16">
        <f>SUM(F40:F41)</f>
        <v>0</v>
      </c>
      <c r="G42" s="16">
        <f t="shared" ref="G42:O42" si="10">SUM(G40:G41)</f>
        <v>0</v>
      </c>
      <c r="H42" s="16">
        <f t="shared" si="10"/>
        <v>0</v>
      </c>
      <c r="I42" s="16">
        <f t="shared" si="10"/>
        <v>0</v>
      </c>
      <c r="J42" s="16">
        <f t="shared" si="10"/>
        <v>0</v>
      </c>
      <c r="K42" s="16">
        <f t="shared" si="10"/>
        <v>0</v>
      </c>
      <c r="L42" s="16">
        <f t="shared" si="10"/>
        <v>0</v>
      </c>
      <c r="M42" s="16">
        <f t="shared" si="10"/>
        <v>0</v>
      </c>
      <c r="N42" s="16">
        <f t="shared" si="10"/>
        <v>0</v>
      </c>
      <c r="O42" s="16">
        <f t="shared" si="10"/>
        <v>0</v>
      </c>
      <c r="P42" s="48">
        <f t="shared" si="1"/>
        <v>0</v>
      </c>
      <c r="Q42" s="49" t="b">
        <f t="shared" si="0"/>
        <v>1</v>
      </c>
      <c r="R42" s="48">
        <f t="shared" si="2"/>
        <v>0</v>
      </c>
    </row>
    <row r="43" spans="1:18" ht="15" customHeight="1" x14ac:dyDescent="0.2">
      <c r="A43" s="15"/>
      <c r="B43" s="17"/>
      <c r="C43" s="17" t="s">
        <v>35</v>
      </c>
      <c r="D43" s="17"/>
      <c r="E43" s="18"/>
      <c r="F43" s="16">
        <f>F38+F42</f>
        <v>0</v>
      </c>
      <c r="G43" s="16">
        <f t="shared" ref="G43:O43" si="11">G38+G42</f>
        <v>0</v>
      </c>
      <c r="H43" s="16">
        <f t="shared" si="11"/>
        <v>0</v>
      </c>
      <c r="I43" s="16">
        <f t="shared" si="11"/>
        <v>0</v>
      </c>
      <c r="J43" s="16">
        <f t="shared" si="11"/>
        <v>0</v>
      </c>
      <c r="K43" s="16">
        <f t="shared" si="11"/>
        <v>0</v>
      </c>
      <c r="L43" s="16">
        <f t="shared" si="11"/>
        <v>0</v>
      </c>
      <c r="M43" s="16">
        <f t="shared" si="11"/>
        <v>0</v>
      </c>
      <c r="N43" s="16">
        <f t="shared" si="11"/>
        <v>0</v>
      </c>
      <c r="O43" s="16">
        <f t="shared" si="11"/>
        <v>0</v>
      </c>
      <c r="P43" s="48">
        <f t="shared" si="1"/>
        <v>0</v>
      </c>
      <c r="Q43" s="49" t="b">
        <f t="shared" si="0"/>
        <v>1</v>
      </c>
      <c r="R43" s="48">
        <f t="shared" si="2"/>
        <v>0</v>
      </c>
    </row>
    <row r="44" spans="1:18" ht="15" customHeight="1" x14ac:dyDescent="0.2">
      <c r="A44" s="19"/>
      <c r="B44" s="20" t="s">
        <v>99</v>
      </c>
      <c r="C44" s="20"/>
      <c r="D44" s="20"/>
      <c r="E44" s="21"/>
      <c r="F44" s="22">
        <f>F33+F43</f>
        <v>44135</v>
      </c>
      <c r="G44" s="22">
        <f t="shared" ref="G44:O44" si="12">G33+G43</f>
        <v>44135</v>
      </c>
      <c r="H44" s="22">
        <f t="shared" si="12"/>
        <v>0</v>
      </c>
      <c r="I44" s="22">
        <f t="shared" si="12"/>
        <v>0</v>
      </c>
      <c r="J44" s="22">
        <f t="shared" si="12"/>
        <v>0</v>
      </c>
      <c r="K44" s="22">
        <f t="shared" si="12"/>
        <v>0</v>
      </c>
      <c r="L44" s="22">
        <f t="shared" si="12"/>
        <v>0</v>
      </c>
      <c r="M44" s="22">
        <f t="shared" si="12"/>
        <v>0</v>
      </c>
      <c r="N44" s="22">
        <f t="shared" si="12"/>
        <v>0</v>
      </c>
      <c r="O44" s="22">
        <f t="shared" si="12"/>
        <v>0</v>
      </c>
      <c r="P44" s="48">
        <f t="shared" si="1"/>
        <v>44135</v>
      </c>
      <c r="Q44" s="49" t="b">
        <f t="shared" si="0"/>
        <v>1</v>
      </c>
      <c r="R44" s="48">
        <f t="shared" si="2"/>
        <v>44135</v>
      </c>
    </row>
    <row r="45" spans="1:18" ht="15" customHeight="1" x14ac:dyDescent="0.2">
      <c r="A45" s="15"/>
      <c r="B45" s="89" t="s">
        <v>13</v>
      </c>
      <c r="C45" s="89"/>
      <c r="D45" s="89"/>
      <c r="E45" s="90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48">
        <f t="shared" si="1"/>
        <v>0</v>
      </c>
      <c r="Q45" s="49" t="b">
        <f t="shared" si="0"/>
        <v>1</v>
      </c>
      <c r="R45" s="48">
        <f t="shared" si="2"/>
        <v>0</v>
      </c>
    </row>
    <row r="46" spans="1:18" ht="15" customHeight="1" x14ac:dyDescent="0.2">
      <c r="A46" s="15"/>
      <c r="B46" s="17"/>
      <c r="C46" s="17" t="s">
        <v>4</v>
      </c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48">
        <f t="shared" si="1"/>
        <v>0</v>
      </c>
      <c r="Q46" s="49" t="b">
        <f t="shared" si="0"/>
        <v>1</v>
      </c>
      <c r="R46" s="48">
        <f t="shared" si="2"/>
        <v>0</v>
      </c>
    </row>
    <row r="47" spans="1:18" ht="15" customHeight="1" x14ac:dyDescent="0.2">
      <c r="A47" s="15"/>
      <c r="B47" s="17"/>
      <c r="C47" s="17"/>
      <c r="D47" s="17" t="s">
        <v>11</v>
      </c>
      <c r="E47" s="18"/>
      <c r="F47" s="16">
        <f>SUM('CSS Pgm 1:CSS Pgm 15'!F47)</f>
        <v>0</v>
      </c>
      <c r="G47" s="16">
        <f>SUM('CSS Pgm 1:CSS Pgm 15'!G47)</f>
        <v>0</v>
      </c>
      <c r="H47" s="16">
        <f>SUM('CSS Pgm 1:CSS Pgm 15'!H47)</f>
        <v>0</v>
      </c>
      <c r="I47" s="16">
        <f>SUM('CSS Pgm 1:CSS Pgm 15'!I47)</f>
        <v>0</v>
      </c>
      <c r="J47" s="16">
        <f>SUM('CSS Pgm 1:CSS Pgm 15'!J47)</f>
        <v>0</v>
      </c>
      <c r="K47" s="16">
        <f>SUM('CSS Pgm 1:CSS Pgm 15'!K47)</f>
        <v>0</v>
      </c>
      <c r="L47" s="16">
        <f>SUM('CSS Pgm 1:CSS Pgm 15'!L47)</f>
        <v>0</v>
      </c>
      <c r="M47" s="16">
        <f>SUM('CSS Pgm 1:CSS Pgm 15'!M47)</f>
        <v>0</v>
      </c>
      <c r="N47" s="16">
        <f>SUM('CSS Pgm 1:CSS Pgm 15'!N47)</f>
        <v>0</v>
      </c>
      <c r="O47" s="16">
        <f>SUM('CSS Pgm 1:CSS Pgm 15'!O47)</f>
        <v>0</v>
      </c>
      <c r="P47" s="48">
        <f t="shared" si="1"/>
        <v>0</v>
      </c>
      <c r="Q47" s="49" t="b">
        <f t="shared" si="0"/>
        <v>1</v>
      </c>
      <c r="R47" s="48">
        <f t="shared" si="2"/>
        <v>0</v>
      </c>
    </row>
    <row r="48" spans="1:18" ht="15" customHeight="1" x14ac:dyDescent="0.2">
      <c r="A48" s="15"/>
      <c r="B48" s="17"/>
      <c r="C48" s="17"/>
      <c r="D48" s="17" t="s">
        <v>12</v>
      </c>
      <c r="E48" s="18"/>
      <c r="F48" s="16">
        <f>SUM('CSS Pgm 1:CSS Pgm 15'!F48)</f>
        <v>0</v>
      </c>
      <c r="G48" s="16">
        <f>SUM('CSS Pgm 1:CSS Pgm 15'!G48)</f>
        <v>0</v>
      </c>
      <c r="H48" s="16">
        <f>SUM('CSS Pgm 1:CSS Pgm 15'!H48)</f>
        <v>0</v>
      </c>
      <c r="I48" s="16">
        <f>SUM('CSS Pgm 1:CSS Pgm 15'!I48)</f>
        <v>0</v>
      </c>
      <c r="J48" s="16">
        <f>SUM('CSS Pgm 1:CSS Pgm 15'!J48)</f>
        <v>0</v>
      </c>
      <c r="K48" s="16">
        <f>SUM('CSS Pgm 1:CSS Pgm 15'!K48)</f>
        <v>0</v>
      </c>
      <c r="L48" s="16">
        <f>SUM('CSS Pgm 1:CSS Pgm 15'!L48)</f>
        <v>0</v>
      </c>
      <c r="M48" s="16">
        <f>SUM('CSS Pgm 1:CSS Pgm 15'!M48)</f>
        <v>0</v>
      </c>
      <c r="N48" s="16">
        <f>SUM('CSS Pgm 1:CSS Pgm 15'!N48)</f>
        <v>0</v>
      </c>
      <c r="O48" s="16">
        <f>SUM('CSS Pgm 1:CSS Pgm 15'!O48)</f>
        <v>0</v>
      </c>
      <c r="P48" s="48">
        <f t="shared" si="1"/>
        <v>0</v>
      </c>
      <c r="Q48" s="49" t="b">
        <f t="shared" si="0"/>
        <v>1</v>
      </c>
      <c r="R48" s="48">
        <f t="shared" si="2"/>
        <v>0</v>
      </c>
    </row>
    <row r="49" spans="1:18" ht="15" customHeight="1" x14ac:dyDescent="0.2">
      <c r="A49" s="15"/>
      <c r="B49" s="17"/>
      <c r="C49" s="17"/>
      <c r="D49" s="17" t="s">
        <v>39</v>
      </c>
      <c r="E49" s="18"/>
      <c r="F49" s="16">
        <f>SUM('CSS Pgm 1:CSS Pgm 15'!F49)</f>
        <v>0</v>
      </c>
      <c r="G49" s="16">
        <f>SUM('CSS Pgm 1:CSS Pgm 15'!G49)</f>
        <v>0</v>
      </c>
      <c r="H49" s="16">
        <f>SUM('CSS Pgm 1:CSS Pgm 15'!H49)</f>
        <v>0</v>
      </c>
      <c r="I49" s="16">
        <f>SUM('CSS Pgm 1:CSS Pgm 15'!I49)</f>
        <v>0</v>
      </c>
      <c r="J49" s="16">
        <f>SUM('CSS Pgm 1:CSS Pgm 15'!J49)</f>
        <v>0</v>
      </c>
      <c r="K49" s="16">
        <f>SUM('CSS Pgm 1:CSS Pgm 15'!K49)</f>
        <v>0</v>
      </c>
      <c r="L49" s="16">
        <f>SUM('CSS Pgm 1:CSS Pgm 15'!L49)</f>
        <v>0</v>
      </c>
      <c r="M49" s="16">
        <f>SUM('CSS Pgm 1:CSS Pgm 15'!M49)</f>
        <v>0</v>
      </c>
      <c r="N49" s="16">
        <f>SUM('CSS Pgm 1:CSS Pgm 15'!N49)</f>
        <v>0</v>
      </c>
      <c r="O49" s="16">
        <f>SUM('CSS Pgm 1:CSS Pgm 15'!O49)</f>
        <v>0</v>
      </c>
      <c r="P49" s="48">
        <f t="shared" si="1"/>
        <v>0</v>
      </c>
      <c r="Q49" s="49" t="b">
        <f t="shared" si="0"/>
        <v>1</v>
      </c>
      <c r="R49" s="48">
        <f t="shared" si="2"/>
        <v>0</v>
      </c>
    </row>
    <row r="50" spans="1:18" ht="15" customHeight="1" x14ac:dyDescent="0.2">
      <c r="A50" s="15"/>
      <c r="B50" s="17"/>
      <c r="C50" s="17"/>
      <c r="D50" s="17" t="s">
        <v>5</v>
      </c>
      <c r="E50" s="18"/>
      <c r="F50" s="16">
        <f>SUM('CSS Pgm 1:CSS Pgm 15'!F50)</f>
        <v>0</v>
      </c>
      <c r="G50" s="16">
        <f>SUM('CSS Pgm 1:CSS Pgm 15'!G50)</f>
        <v>0</v>
      </c>
      <c r="H50" s="16">
        <f>SUM('CSS Pgm 1:CSS Pgm 15'!H50)</f>
        <v>0</v>
      </c>
      <c r="I50" s="16">
        <f>SUM('CSS Pgm 1:CSS Pgm 15'!I50)</f>
        <v>0</v>
      </c>
      <c r="J50" s="16">
        <f>SUM('CSS Pgm 1:CSS Pgm 15'!J50)</f>
        <v>0</v>
      </c>
      <c r="K50" s="16">
        <f>SUM('CSS Pgm 1:CSS Pgm 15'!K50)</f>
        <v>0</v>
      </c>
      <c r="L50" s="16">
        <f>SUM('CSS Pgm 1:CSS Pgm 15'!L50)</f>
        <v>0</v>
      </c>
      <c r="M50" s="16">
        <f>SUM('CSS Pgm 1:CSS Pgm 15'!M50)</f>
        <v>0</v>
      </c>
      <c r="N50" s="16">
        <f>SUM('CSS Pgm 1:CSS Pgm 15'!N50)</f>
        <v>0</v>
      </c>
      <c r="O50" s="16">
        <f>SUM('CSS Pgm 1:CSS Pgm 15'!O50)</f>
        <v>0</v>
      </c>
      <c r="P50" s="48">
        <f t="shared" si="1"/>
        <v>0</v>
      </c>
      <c r="Q50" s="49" t="b">
        <f t="shared" si="0"/>
        <v>1</v>
      </c>
      <c r="R50" s="48">
        <f t="shared" si="2"/>
        <v>0</v>
      </c>
    </row>
    <row r="51" spans="1:18" ht="15" customHeight="1" x14ac:dyDescent="0.2">
      <c r="A51" s="15"/>
      <c r="B51" s="17"/>
      <c r="C51" s="17" t="s">
        <v>8</v>
      </c>
      <c r="D51" s="17"/>
      <c r="E51" s="18"/>
      <c r="F51" s="16">
        <f>SUM(F47:F50)</f>
        <v>0</v>
      </c>
      <c r="G51" s="16">
        <f t="shared" ref="G51:O51" si="13">SUM(G47:G50)</f>
        <v>0</v>
      </c>
      <c r="H51" s="16">
        <f t="shared" si="13"/>
        <v>0</v>
      </c>
      <c r="I51" s="16">
        <f t="shared" si="13"/>
        <v>0</v>
      </c>
      <c r="J51" s="16">
        <f t="shared" si="13"/>
        <v>0</v>
      </c>
      <c r="K51" s="16">
        <f t="shared" si="13"/>
        <v>0</v>
      </c>
      <c r="L51" s="16">
        <f t="shared" si="13"/>
        <v>0</v>
      </c>
      <c r="M51" s="16">
        <f t="shared" si="13"/>
        <v>0</v>
      </c>
      <c r="N51" s="16">
        <f t="shared" si="13"/>
        <v>0</v>
      </c>
      <c r="O51" s="16">
        <f t="shared" si="13"/>
        <v>0</v>
      </c>
      <c r="P51" s="48">
        <f t="shared" si="1"/>
        <v>0</v>
      </c>
      <c r="Q51" s="49" t="b">
        <f t="shared" si="0"/>
        <v>1</v>
      </c>
      <c r="R51" s="48">
        <f t="shared" si="2"/>
        <v>0</v>
      </c>
    </row>
    <row r="52" spans="1:18" ht="15" customHeight="1" x14ac:dyDescent="0.2">
      <c r="A52" s="15"/>
      <c r="B52" s="17"/>
      <c r="C52" s="17" t="s">
        <v>6</v>
      </c>
      <c r="D52" s="17"/>
      <c r="E52" s="18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48">
        <f t="shared" si="1"/>
        <v>0</v>
      </c>
      <c r="Q52" s="49" t="b">
        <f t="shared" si="0"/>
        <v>1</v>
      </c>
      <c r="R52" s="48">
        <f t="shared" si="2"/>
        <v>0</v>
      </c>
    </row>
    <row r="53" spans="1:18" ht="15" customHeight="1" x14ac:dyDescent="0.2">
      <c r="A53" s="15"/>
      <c r="B53" s="17"/>
      <c r="C53" s="17"/>
      <c r="D53" s="17" t="s">
        <v>11</v>
      </c>
      <c r="E53" s="18"/>
      <c r="F53" s="16">
        <f>SUM('CSS Pgm 1:CSS Pgm 15'!F53)</f>
        <v>0</v>
      </c>
      <c r="G53" s="16">
        <f>SUM('CSS Pgm 1:CSS Pgm 15'!G53)</f>
        <v>0</v>
      </c>
      <c r="H53" s="16">
        <f>SUM('CSS Pgm 1:CSS Pgm 15'!H53)</f>
        <v>0</v>
      </c>
      <c r="I53" s="16">
        <f>SUM('CSS Pgm 1:CSS Pgm 15'!I53)</f>
        <v>0</v>
      </c>
      <c r="J53" s="16">
        <f>SUM('CSS Pgm 1:CSS Pgm 15'!J53)</f>
        <v>0</v>
      </c>
      <c r="K53" s="16">
        <f>SUM('CSS Pgm 1:CSS Pgm 15'!K53)</f>
        <v>0</v>
      </c>
      <c r="L53" s="16">
        <f>SUM('CSS Pgm 1:CSS Pgm 15'!L53)</f>
        <v>0</v>
      </c>
      <c r="M53" s="16">
        <f>SUM('CSS Pgm 1:CSS Pgm 15'!M53)</f>
        <v>0</v>
      </c>
      <c r="N53" s="16">
        <f>SUM('CSS Pgm 1:CSS Pgm 15'!N53)</f>
        <v>0</v>
      </c>
      <c r="O53" s="16">
        <f>SUM('CSS Pgm 1:CSS Pgm 15'!O53)</f>
        <v>0</v>
      </c>
      <c r="P53" s="48">
        <f t="shared" si="1"/>
        <v>0</v>
      </c>
      <c r="Q53" s="49" t="b">
        <f t="shared" si="0"/>
        <v>1</v>
      </c>
      <c r="R53" s="48">
        <f t="shared" si="2"/>
        <v>0</v>
      </c>
    </row>
    <row r="54" spans="1:18" ht="15" customHeight="1" x14ac:dyDescent="0.2">
      <c r="A54" s="15"/>
      <c r="B54" s="17"/>
      <c r="C54" s="17"/>
      <c r="D54" s="17" t="s">
        <v>12</v>
      </c>
      <c r="E54" s="18"/>
      <c r="F54" s="16">
        <f>SUM('CSS Pgm 1:CSS Pgm 15'!F54)</f>
        <v>0</v>
      </c>
      <c r="G54" s="16">
        <f>SUM('CSS Pgm 1:CSS Pgm 15'!G54)</f>
        <v>0</v>
      </c>
      <c r="H54" s="16">
        <f>SUM('CSS Pgm 1:CSS Pgm 15'!H54)</f>
        <v>0</v>
      </c>
      <c r="I54" s="16">
        <f>SUM('CSS Pgm 1:CSS Pgm 15'!I54)</f>
        <v>0</v>
      </c>
      <c r="J54" s="16">
        <f>SUM('CSS Pgm 1:CSS Pgm 15'!J54)</f>
        <v>0</v>
      </c>
      <c r="K54" s="16">
        <f>SUM('CSS Pgm 1:CSS Pgm 15'!K54)</f>
        <v>0</v>
      </c>
      <c r="L54" s="16">
        <f>SUM('CSS Pgm 1:CSS Pgm 15'!L54)</f>
        <v>0</v>
      </c>
      <c r="M54" s="16">
        <f>SUM('CSS Pgm 1:CSS Pgm 15'!M54)</f>
        <v>0</v>
      </c>
      <c r="N54" s="16">
        <f>SUM('CSS Pgm 1:CSS Pgm 15'!N54)</f>
        <v>0</v>
      </c>
      <c r="O54" s="16">
        <f>SUM('CSS Pgm 1:CSS Pgm 15'!O54)</f>
        <v>0</v>
      </c>
      <c r="P54" s="48">
        <f t="shared" si="1"/>
        <v>0</v>
      </c>
      <c r="Q54" s="49" t="b">
        <f t="shared" si="0"/>
        <v>1</v>
      </c>
      <c r="R54" s="48">
        <f t="shared" si="2"/>
        <v>0</v>
      </c>
    </row>
    <row r="55" spans="1:18" ht="15" customHeight="1" x14ac:dyDescent="0.2">
      <c r="A55" s="15"/>
      <c r="B55" s="17"/>
      <c r="C55" s="17"/>
      <c r="D55" s="17" t="s">
        <v>39</v>
      </c>
      <c r="E55" s="18"/>
      <c r="F55" s="16">
        <f>SUM('CSS Pgm 1:CSS Pgm 15'!F55)</f>
        <v>0</v>
      </c>
      <c r="G55" s="16">
        <f>SUM('CSS Pgm 1:CSS Pgm 15'!G55)</f>
        <v>0</v>
      </c>
      <c r="H55" s="16">
        <f>SUM('CSS Pgm 1:CSS Pgm 15'!H55)</f>
        <v>0</v>
      </c>
      <c r="I55" s="16">
        <f>SUM('CSS Pgm 1:CSS Pgm 15'!I55)</f>
        <v>0</v>
      </c>
      <c r="J55" s="16">
        <f>SUM('CSS Pgm 1:CSS Pgm 15'!J55)</f>
        <v>0</v>
      </c>
      <c r="K55" s="16">
        <f>SUM('CSS Pgm 1:CSS Pgm 15'!K55)</f>
        <v>0</v>
      </c>
      <c r="L55" s="16">
        <f>SUM('CSS Pgm 1:CSS Pgm 15'!L55)</f>
        <v>0</v>
      </c>
      <c r="M55" s="16">
        <f>SUM('CSS Pgm 1:CSS Pgm 15'!M55)</f>
        <v>0</v>
      </c>
      <c r="N55" s="16">
        <f>SUM('CSS Pgm 1:CSS Pgm 15'!N55)</f>
        <v>0</v>
      </c>
      <c r="O55" s="16">
        <f>SUM('CSS Pgm 1:CSS Pgm 15'!O55)</f>
        <v>0</v>
      </c>
      <c r="P55" s="48">
        <f t="shared" si="1"/>
        <v>0</v>
      </c>
      <c r="Q55" s="49" t="b">
        <f t="shared" si="0"/>
        <v>1</v>
      </c>
      <c r="R55" s="48">
        <f t="shared" si="2"/>
        <v>0</v>
      </c>
    </row>
    <row r="56" spans="1:18" ht="15" customHeight="1" x14ac:dyDescent="0.2">
      <c r="A56" s="15"/>
      <c r="B56" s="17"/>
      <c r="C56" s="17"/>
      <c r="D56" s="17" t="s">
        <v>5</v>
      </c>
      <c r="E56" s="18"/>
      <c r="F56" s="16">
        <f>SUM('CSS Pgm 1:CSS Pgm 15'!F56)</f>
        <v>0</v>
      </c>
      <c r="G56" s="16">
        <f>SUM('CSS Pgm 1:CSS Pgm 15'!G56)</f>
        <v>0</v>
      </c>
      <c r="H56" s="16">
        <f>SUM('CSS Pgm 1:CSS Pgm 15'!H56)</f>
        <v>0</v>
      </c>
      <c r="I56" s="16">
        <f>SUM('CSS Pgm 1:CSS Pgm 15'!I56)</f>
        <v>0</v>
      </c>
      <c r="J56" s="16">
        <f>SUM('CSS Pgm 1:CSS Pgm 15'!J56)</f>
        <v>0</v>
      </c>
      <c r="K56" s="16">
        <f>SUM('CSS Pgm 1:CSS Pgm 15'!K56)</f>
        <v>0</v>
      </c>
      <c r="L56" s="16">
        <f>SUM('CSS Pgm 1:CSS Pgm 15'!L56)</f>
        <v>0</v>
      </c>
      <c r="M56" s="16">
        <f>SUM('CSS Pgm 1:CSS Pgm 15'!M56)</f>
        <v>0</v>
      </c>
      <c r="N56" s="16">
        <f>SUM('CSS Pgm 1:CSS Pgm 15'!N56)</f>
        <v>0</v>
      </c>
      <c r="O56" s="16">
        <f>SUM('CSS Pgm 1:CSS Pgm 15'!O56)</f>
        <v>0</v>
      </c>
      <c r="P56" s="48">
        <f t="shared" si="1"/>
        <v>0</v>
      </c>
      <c r="Q56" s="49" t="b">
        <f t="shared" si="0"/>
        <v>1</v>
      </c>
      <c r="R56" s="48">
        <f t="shared" si="2"/>
        <v>0</v>
      </c>
    </row>
    <row r="57" spans="1:18" ht="15" customHeight="1" x14ac:dyDescent="0.2">
      <c r="A57" s="15"/>
      <c r="B57" s="17"/>
      <c r="C57" s="17" t="s">
        <v>9</v>
      </c>
      <c r="D57" s="17"/>
      <c r="E57" s="18"/>
      <c r="F57" s="16">
        <f>SUM(F53:F56)</f>
        <v>0</v>
      </c>
      <c r="G57" s="16">
        <f t="shared" ref="G57:O57" si="14">SUM(G53:G56)</f>
        <v>0</v>
      </c>
      <c r="H57" s="16">
        <f t="shared" si="14"/>
        <v>0</v>
      </c>
      <c r="I57" s="16">
        <f t="shared" si="14"/>
        <v>0</v>
      </c>
      <c r="J57" s="16">
        <f t="shared" si="14"/>
        <v>0</v>
      </c>
      <c r="K57" s="16">
        <f t="shared" si="14"/>
        <v>0</v>
      </c>
      <c r="L57" s="16">
        <f t="shared" si="14"/>
        <v>0</v>
      </c>
      <c r="M57" s="16">
        <f t="shared" si="14"/>
        <v>0</v>
      </c>
      <c r="N57" s="16">
        <f t="shared" si="14"/>
        <v>0</v>
      </c>
      <c r="O57" s="16">
        <f t="shared" si="14"/>
        <v>0</v>
      </c>
      <c r="P57" s="48">
        <f t="shared" si="1"/>
        <v>0</v>
      </c>
      <c r="Q57" s="49" t="b">
        <f t="shared" si="0"/>
        <v>1</v>
      </c>
      <c r="R57" s="48">
        <f t="shared" si="2"/>
        <v>0</v>
      </c>
    </row>
    <row r="58" spans="1:18" ht="15" customHeight="1" x14ac:dyDescent="0.2">
      <c r="A58" s="19"/>
      <c r="B58" s="20" t="s">
        <v>14</v>
      </c>
      <c r="C58" s="20"/>
      <c r="D58" s="20"/>
      <c r="E58" s="21"/>
      <c r="F58" s="22">
        <f>F57+F51</f>
        <v>0</v>
      </c>
      <c r="G58" s="22">
        <f t="shared" ref="G58:O58" si="15">G57+G51</f>
        <v>0</v>
      </c>
      <c r="H58" s="22">
        <f t="shared" si="15"/>
        <v>0</v>
      </c>
      <c r="I58" s="22">
        <f t="shared" si="15"/>
        <v>0</v>
      </c>
      <c r="J58" s="22">
        <f t="shared" si="15"/>
        <v>0</v>
      </c>
      <c r="K58" s="22">
        <f t="shared" si="15"/>
        <v>0</v>
      </c>
      <c r="L58" s="22">
        <f t="shared" si="15"/>
        <v>0</v>
      </c>
      <c r="M58" s="22">
        <f t="shared" si="15"/>
        <v>0</v>
      </c>
      <c r="N58" s="22">
        <f t="shared" si="15"/>
        <v>0</v>
      </c>
      <c r="O58" s="22">
        <f t="shared" si="15"/>
        <v>0</v>
      </c>
      <c r="P58" s="48">
        <f t="shared" si="1"/>
        <v>0</v>
      </c>
      <c r="Q58" s="49" t="b">
        <f t="shared" si="0"/>
        <v>1</v>
      </c>
      <c r="R58" s="48">
        <f t="shared" si="2"/>
        <v>0</v>
      </c>
    </row>
    <row r="59" spans="1:18" ht="15" customHeight="1" x14ac:dyDescent="0.25">
      <c r="A59" s="23" t="s">
        <v>41</v>
      </c>
      <c r="B59" s="24"/>
      <c r="C59" s="24"/>
      <c r="D59" s="24"/>
      <c r="E59" s="25"/>
      <c r="F59" s="26">
        <f>F22+F44+F58</f>
        <v>44135</v>
      </c>
      <c r="G59" s="26">
        <f t="shared" ref="G59:O59" si="16">G22+G44+G58</f>
        <v>44135</v>
      </c>
      <c r="H59" s="26">
        <f t="shared" si="16"/>
        <v>0</v>
      </c>
      <c r="I59" s="26">
        <f t="shared" si="16"/>
        <v>0</v>
      </c>
      <c r="J59" s="26">
        <f t="shared" si="16"/>
        <v>0</v>
      </c>
      <c r="K59" s="26">
        <f t="shared" si="16"/>
        <v>0</v>
      </c>
      <c r="L59" s="26">
        <f t="shared" si="16"/>
        <v>0</v>
      </c>
      <c r="M59" s="26">
        <f t="shared" si="16"/>
        <v>0</v>
      </c>
      <c r="N59" s="26">
        <f t="shared" si="16"/>
        <v>0</v>
      </c>
      <c r="O59" s="26">
        <f t="shared" si="16"/>
        <v>0</v>
      </c>
      <c r="P59" s="48">
        <f t="shared" si="1"/>
        <v>44135</v>
      </c>
      <c r="Q59" s="49" t="b">
        <f t="shared" si="0"/>
        <v>1</v>
      </c>
      <c r="R59" s="48">
        <f t="shared" si="2"/>
        <v>44135</v>
      </c>
    </row>
    <row r="60" spans="1:18" hidden="1" x14ac:dyDescent="0.2">
      <c r="P60" s="50"/>
      <c r="Q60" s="51"/>
      <c r="R60" s="50"/>
    </row>
    <row r="61" spans="1:18" hidden="1" x14ac:dyDescent="0.2">
      <c r="P61" s="50"/>
      <c r="Q61" s="51"/>
      <c r="R61" s="50"/>
    </row>
    <row r="62" spans="1:18" hidden="1" x14ac:dyDescent="0.2">
      <c r="P62" s="52"/>
      <c r="Q62" s="51"/>
      <c r="R62" s="52"/>
    </row>
    <row r="63" spans="1:18" hidden="1" x14ac:dyDescent="0.2">
      <c r="P63" s="52"/>
      <c r="Q63" s="51"/>
      <c r="R63" s="52"/>
    </row>
    <row r="64" spans="1:18" hidden="1" x14ac:dyDescent="0.2">
      <c r="P64" s="52"/>
      <c r="Q64" s="51"/>
      <c r="R64" s="52"/>
    </row>
    <row r="65" spans="16:18" hidden="1" x14ac:dyDescent="0.2">
      <c r="P65" s="52"/>
      <c r="Q65" s="51"/>
      <c r="R65" s="52"/>
    </row>
    <row r="66" spans="16:18" hidden="1" x14ac:dyDescent="0.2">
      <c r="P66" s="52"/>
      <c r="Q66" s="51"/>
      <c r="R66" s="52"/>
    </row>
    <row r="67" spans="16:18" hidden="1" x14ac:dyDescent="0.2">
      <c r="P67" s="52"/>
      <c r="Q67" s="51"/>
      <c r="R67" s="52"/>
    </row>
    <row r="68" spans="16:18" hidden="1" x14ac:dyDescent="0.2">
      <c r="P68" s="52"/>
      <c r="Q68" s="51"/>
      <c r="R68" s="52"/>
    </row>
    <row r="69" spans="16:18" hidden="1" x14ac:dyDescent="0.2">
      <c r="P69" s="52"/>
      <c r="Q69" s="51"/>
      <c r="R69" s="52"/>
    </row>
    <row r="70" spans="16:18" hidden="1" x14ac:dyDescent="0.2">
      <c r="P70" s="52"/>
      <c r="Q70" s="51"/>
      <c r="R70" s="52"/>
    </row>
    <row r="71" spans="16:18" hidden="1" x14ac:dyDescent="0.2">
      <c r="P71" s="52"/>
      <c r="Q71" s="51"/>
      <c r="R71" s="52"/>
    </row>
    <row r="72" spans="16:18" hidden="1" x14ac:dyDescent="0.2">
      <c r="P72" s="52"/>
      <c r="Q72" s="51"/>
      <c r="R72" s="52"/>
    </row>
    <row r="73" spans="16:18" hidden="1" x14ac:dyDescent="0.2">
      <c r="P73" s="52"/>
      <c r="Q73" s="51"/>
      <c r="R73" s="52"/>
    </row>
    <row r="74" spans="16:18" hidden="1" x14ac:dyDescent="0.2">
      <c r="P74" s="52"/>
      <c r="Q74" s="51"/>
      <c r="R74" s="52"/>
    </row>
    <row r="75" spans="16:18" hidden="1" x14ac:dyDescent="0.2">
      <c r="P75" s="52"/>
      <c r="Q75" s="51"/>
      <c r="R75" s="52"/>
    </row>
    <row r="76" spans="16:18" hidden="1" x14ac:dyDescent="0.2">
      <c r="P76" s="52"/>
      <c r="Q76" s="51"/>
      <c r="R76" s="52"/>
    </row>
    <row r="77" spans="16:18" hidden="1" x14ac:dyDescent="0.2">
      <c r="P77" s="52"/>
      <c r="Q77" s="51"/>
      <c r="R77" s="52"/>
    </row>
    <row r="78" spans="16:18" hidden="1" x14ac:dyDescent="0.2">
      <c r="P78" s="52"/>
      <c r="Q78" s="51"/>
      <c r="R78" s="52"/>
    </row>
    <row r="79" spans="16:18" hidden="1" x14ac:dyDescent="0.2">
      <c r="P79" s="52"/>
      <c r="Q79" s="51"/>
      <c r="R79" s="52"/>
    </row>
    <row r="80" spans="16:18" hidden="1" x14ac:dyDescent="0.2">
      <c r="P80" s="52"/>
      <c r="Q80" s="51"/>
      <c r="R80" s="52"/>
    </row>
  </sheetData>
  <sheetProtection sheet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16&amp;Rver 3 (12/2007)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80"/>
  <sheetViews>
    <sheetView topLeftCell="A31" zoomScaleNormal="100" workbookViewId="0">
      <selection activeCell="E53" sqref="E53"/>
    </sheetView>
  </sheetViews>
  <sheetFormatPr defaultColWidth="0" defaultRowHeight="15" zeroHeight="1" x14ac:dyDescent="0.2"/>
  <cols>
    <col min="1" max="4" width="3.7109375" style="5" customWidth="1"/>
    <col min="5" max="5" width="36.42578125" style="5" customWidth="1"/>
    <col min="6" max="6" width="17" style="5" customWidth="1"/>
    <col min="7" max="7" width="12.7109375" style="5" customWidth="1"/>
    <col min="8" max="8" width="16.28515625" style="5" customWidth="1"/>
    <col min="9" max="9" width="16" style="5" customWidth="1"/>
    <col min="10" max="10" width="13.28515625" style="5" customWidth="1"/>
    <col min="11" max="11" width="12.7109375" style="5" customWidth="1"/>
    <col min="12" max="12" width="17.7109375" style="5" customWidth="1"/>
    <col min="13" max="13" width="16.5703125" style="5" customWidth="1"/>
    <col min="14" max="16" width="12.7109375" style="5" customWidth="1"/>
    <col min="17" max="17" width="12.7109375" style="45" customWidth="1"/>
    <col min="18" max="18" width="12.7109375" style="5" customWidth="1"/>
    <col min="19" max="16384" width="0" style="5" hidden="1"/>
  </cols>
  <sheetData>
    <row r="1" spans="1:18" ht="44.25" customHeight="1" x14ac:dyDescent="0.2">
      <c r="A1" s="88" t="s">
        <v>150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9"/>
      <c r="Q1" s="53"/>
      <c r="R1" s="29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  <c r="P2" s="29"/>
      <c r="Q2" s="53"/>
      <c r="R2" s="29"/>
    </row>
    <row r="3" spans="1:18" ht="15" customHeight="1" x14ac:dyDescent="0.25">
      <c r="A3" s="55"/>
      <c r="B3" s="55"/>
      <c r="C3" s="55"/>
      <c r="D3" s="121"/>
      <c r="E3" s="12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53"/>
      <c r="R3" s="29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53"/>
      <c r="R4" s="29"/>
    </row>
    <row r="5" spans="1:18" s="30" customFormat="1" ht="15" customHeight="1" x14ac:dyDescent="0.25">
      <c r="A5" s="113"/>
      <c r="B5" s="114"/>
      <c r="C5" s="114"/>
      <c r="D5" s="114"/>
      <c r="E5" s="115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  <c r="P5" s="54"/>
      <c r="Q5" s="54"/>
      <c r="R5" s="54"/>
    </row>
    <row r="6" spans="1:18" s="30" customFormat="1" ht="15" customHeight="1" x14ac:dyDescent="0.25">
      <c r="A6" s="116"/>
      <c r="B6" s="117"/>
      <c r="C6" s="117"/>
      <c r="D6" s="117"/>
      <c r="E6" s="118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  <c r="P6" s="54"/>
      <c r="Q6" s="54"/>
      <c r="R6" s="54"/>
    </row>
    <row r="7" spans="1:18" s="32" customFormat="1" ht="42" customHeight="1" x14ac:dyDescent="0.25">
      <c r="A7" s="119"/>
      <c r="B7" s="107"/>
      <c r="C7" s="107"/>
      <c r="D7" s="107"/>
      <c r="E7" s="120"/>
      <c r="F7" s="105"/>
      <c r="G7" s="27" t="s">
        <v>0</v>
      </c>
      <c r="H7" s="27" t="s">
        <v>37</v>
      </c>
      <c r="I7" s="27" t="s">
        <v>19</v>
      </c>
      <c r="J7" s="27" t="s">
        <v>1</v>
      </c>
      <c r="K7" s="27" t="s">
        <v>16</v>
      </c>
      <c r="L7" s="27" t="s">
        <v>17</v>
      </c>
      <c r="M7" s="27" t="s">
        <v>2</v>
      </c>
      <c r="N7" s="27" t="s">
        <v>18</v>
      </c>
      <c r="O7" s="27" t="s">
        <v>77</v>
      </c>
      <c r="P7" s="47" t="s">
        <v>160</v>
      </c>
      <c r="Q7" s="47" t="s">
        <v>161</v>
      </c>
      <c r="R7" s="47" t="s">
        <v>162</v>
      </c>
    </row>
    <row r="8" spans="1:18" ht="15" customHeight="1" x14ac:dyDescent="0.25">
      <c r="A8" s="125" t="s">
        <v>46</v>
      </c>
      <c r="B8" s="126"/>
      <c r="C8" s="126"/>
      <c r="D8" s="126"/>
      <c r="E8" s="127"/>
      <c r="F8" s="14"/>
      <c r="G8" s="14"/>
      <c r="H8" s="14"/>
      <c r="I8" s="14"/>
      <c r="J8" s="14"/>
      <c r="K8" s="14"/>
      <c r="L8" s="14"/>
      <c r="M8" s="14"/>
      <c r="N8" s="14"/>
      <c r="O8" s="14"/>
      <c r="P8" s="48">
        <f>SUM(G8:O8)</f>
        <v>0</v>
      </c>
      <c r="Q8" s="49" t="b">
        <f>EXACT(P8,R8)</f>
        <v>1</v>
      </c>
      <c r="R8" s="48">
        <f>F8</f>
        <v>0</v>
      </c>
    </row>
    <row r="9" spans="1:18" ht="15" customHeight="1" x14ac:dyDescent="0.2">
      <c r="A9" s="15">
        <v>1</v>
      </c>
      <c r="B9" s="122" t="str">
        <f>CSS_Pgm1</f>
        <v>Wraparound</v>
      </c>
      <c r="C9" s="123"/>
      <c r="D9" s="123"/>
      <c r="E9" s="124"/>
      <c r="F9" s="16">
        <f>G9</f>
        <v>16853.305</v>
      </c>
      <c r="G9" s="16">
        <f>'CSS Pgm 1'!G$59</f>
        <v>16853.305</v>
      </c>
      <c r="H9" s="16">
        <f>'CSS Pgm 1'!H$59</f>
        <v>0</v>
      </c>
      <c r="I9" s="16">
        <f>'CSS Pgm 1'!I$59</f>
        <v>0</v>
      </c>
      <c r="J9" s="16">
        <f>'CSS Pgm 1'!J$59</f>
        <v>0</v>
      </c>
      <c r="K9" s="16">
        <f>'CSS Pgm 1'!K$59</f>
        <v>0</v>
      </c>
      <c r="L9" s="16">
        <f>'CSS Pgm 1'!L$59</f>
        <v>0</v>
      </c>
      <c r="M9" s="16">
        <f>'CSS Pgm 1'!M$59</f>
        <v>0</v>
      </c>
      <c r="N9" s="16">
        <f>'CSS Pgm 1'!N$59</f>
        <v>0</v>
      </c>
      <c r="O9" s="16">
        <f>'CSS Pgm 1'!O$59</f>
        <v>0</v>
      </c>
      <c r="P9" s="48">
        <f>SUM(G9:O9)</f>
        <v>16853.305</v>
      </c>
      <c r="Q9" s="49" t="b">
        <f t="shared" ref="Q9:Q59" si="0">EXACT(P9,R9)</f>
        <v>1</v>
      </c>
      <c r="R9" s="48">
        <f>F9</f>
        <v>16853.305</v>
      </c>
    </row>
    <row r="10" spans="1:18" ht="15" customHeight="1" x14ac:dyDescent="0.2">
      <c r="A10" s="15">
        <v>2</v>
      </c>
      <c r="B10" s="122" t="str">
        <f>_Pgm2</f>
        <v>Assertive Community Trtmnt</v>
      </c>
      <c r="C10" s="123"/>
      <c r="D10" s="123"/>
      <c r="E10" s="124"/>
      <c r="F10" s="16">
        <f>'CSS Pgm 2'!F$59</f>
        <v>27281.695</v>
      </c>
      <c r="G10" s="16">
        <f>'CSS Pgm 2'!G$59</f>
        <v>27281.695</v>
      </c>
      <c r="H10" s="16">
        <f>'CSS Pgm 2'!H$59</f>
        <v>0</v>
      </c>
      <c r="I10" s="16">
        <f>'CSS Pgm 2'!I$59</f>
        <v>0</v>
      </c>
      <c r="J10" s="16">
        <f>'CSS Pgm 2'!J$59</f>
        <v>0</v>
      </c>
      <c r="K10" s="16">
        <f>'CSS Pgm 2'!K$59</f>
        <v>0</v>
      </c>
      <c r="L10" s="16">
        <f>'CSS Pgm 2'!L$59</f>
        <v>0</v>
      </c>
      <c r="M10" s="16">
        <f>'CSS Pgm 2'!M$59</f>
        <v>0</v>
      </c>
      <c r="N10" s="16">
        <f>'CSS Pgm 2'!N$59</f>
        <v>0</v>
      </c>
      <c r="O10" s="16">
        <f>'CSS Pgm 2'!O$59</f>
        <v>0</v>
      </c>
      <c r="P10" s="48">
        <f>SUM(G10:O10)</f>
        <v>27281.695</v>
      </c>
      <c r="Q10" s="49" t="b">
        <f t="shared" si="0"/>
        <v>1</v>
      </c>
      <c r="R10" s="48">
        <f>F10</f>
        <v>27281.695</v>
      </c>
    </row>
    <row r="11" spans="1:18" ht="15" customHeight="1" x14ac:dyDescent="0.2">
      <c r="A11" s="15">
        <v>3</v>
      </c>
      <c r="B11" s="122">
        <f>_Pgm3</f>
        <v>0</v>
      </c>
      <c r="C11" s="123"/>
      <c r="D11" s="123"/>
      <c r="E11" s="124"/>
      <c r="F11" s="16">
        <f>'CSS Pgm 3'!F$59</f>
        <v>0</v>
      </c>
      <c r="G11" s="16">
        <f>'CSS Pgm 3'!G$59</f>
        <v>0</v>
      </c>
      <c r="H11" s="16">
        <f>'CSS Pgm 3'!H$59</f>
        <v>0</v>
      </c>
      <c r="I11" s="16">
        <f>'CSS Pgm 3'!I$59</f>
        <v>0</v>
      </c>
      <c r="J11" s="16">
        <f>'CSS Pgm 3'!J$59</f>
        <v>0</v>
      </c>
      <c r="K11" s="16">
        <f>'CSS Pgm 3'!K$59</f>
        <v>0</v>
      </c>
      <c r="L11" s="16">
        <f>'CSS Pgm 3'!L$59</f>
        <v>0</v>
      </c>
      <c r="M11" s="16">
        <f>'CSS Pgm 3'!M$59</f>
        <v>0</v>
      </c>
      <c r="N11" s="16">
        <f>'CSS Pgm 3'!N$59</f>
        <v>0</v>
      </c>
      <c r="O11" s="16">
        <f>'CSS Pgm 3'!O$59</f>
        <v>0</v>
      </c>
      <c r="P11" s="48">
        <f>SUM(G11:O11)</f>
        <v>0</v>
      </c>
      <c r="Q11" s="49" t="b">
        <f t="shared" si="0"/>
        <v>1</v>
      </c>
      <c r="R11" s="48">
        <f>F11</f>
        <v>0</v>
      </c>
    </row>
    <row r="12" spans="1:18" ht="15" customHeight="1" x14ac:dyDescent="0.2">
      <c r="A12" s="15">
        <v>4</v>
      </c>
      <c r="B12" s="122">
        <f>_Pgm4</f>
        <v>0</v>
      </c>
      <c r="C12" s="123"/>
      <c r="D12" s="123"/>
      <c r="E12" s="124"/>
      <c r="F12" s="16">
        <f>'CSS Pgm 4'!F$59</f>
        <v>0</v>
      </c>
      <c r="G12" s="16">
        <f>'CSS Pgm 4'!G$59</f>
        <v>0</v>
      </c>
      <c r="H12" s="16">
        <f>'CSS Pgm 4'!H$59</f>
        <v>0</v>
      </c>
      <c r="I12" s="16">
        <f>'CSS Pgm 4'!I$59</f>
        <v>0</v>
      </c>
      <c r="J12" s="16">
        <f>'CSS Pgm 4'!J$59</f>
        <v>0</v>
      </c>
      <c r="K12" s="16">
        <f>'CSS Pgm 4'!K$59</f>
        <v>0</v>
      </c>
      <c r="L12" s="16">
        <f>'CSS Pgm 4'!L$59</f>
        <v>0</v>
      </c>
      <c r="M12" s="16">
        <f>'CSS Pgm 4'!M$59</f>
        <v>0</v>
      </c>
      <c r="N12" s="16">
        <f>'CSS Pgm 4'!N$59</f>
        <v>0</v>
      </c>
      <c r="O12" s="16">
        <f>'CSS Pgm 4'!O$59</f>
        <v>0</v>
      </c>
      <c r="P12" s="48">
        <f t="shared" ref="P12:P59" si="1">SUM(G12:O12)</f>
        <v>0</v>
      </c>
      <c r="Q12" s="49" t="b">
        <f t="shared" si="0"/>
        <v>1</v>
      </c>
      <c r="R12" s="48">
        <f t="shared" ref="R12:R59" si="2">F12</f>
        <v>0</v>
      </c>
    </row>
    <row r="13" spans="1:18" ht="15" customHeight="1" x14ac:dyDescent="0.2">
      <c r="A13" s="15">
        <v>5</v>
      </c>
      <c r="B13" s="122">
        <f>_Pgm5</f>
        <v>0</v>
      </c>
      <c r="C13" s="123"/>
      <c r="D13" s="123"/>
      <c r="E13" s="124"/>
      <c r="F13" s="16">
        <f>'CSS Pgm 5'!F$59</f>
        <v>0</v>
      </c>
      <c r="G13" s="16">
        <f>'CSS Pgm 5'!G$59</f>
        <v>0</v>
      </c>
      <c r="H13" s="16">
        <f>'CSS Pgm 5'!H$59</f>
        <v>0</v>
      </c>
      <c r="I13" s="16">
        <f>'CSS Pgm 5'!I$59</f>
        <v>0</v>
      </c>
      <c r="J13" s="16">
        <f>'CSS Pgm 5'!J$59</f>
        <v>0</v>
      </c>
      <c r="K13" s="16">
        <f>'CSS Pgm 5'!K$59</f>
        <v>0</v>
      </c>
      <c r="L13" s="16">
        <f>'CSS Pgm 5'!L$59</f>
        <v>0</v>
      </c>
      <c r="M13" s="16">
        <f>'CSS Pgm 5'!M$59</f>
        <v>0</v>
      </c>
      <c r="N13" s="16">
        <f>'CSS Pgm 5'!N$59</f>
        <v>0</v>
      </c>
      <c r="O13" s="16">
        <f>'CSS Pgm 5'!O$59</f>
        <v>0</v>
      </c>
      <c r="P13" s="48">
        <f t="shared" si="1"/>
        <v>0</v>
      </c>
      <c r="Q13" s="49" t="b">
        <f t="shared" si="0"/>
        <v>1</v>
      </c>
      <c r="R13" s="48">
        <f t="shared" si="2"/>
        <v>0</v>
      </c>
    </row>
    <row r="14" spans="1:18" ht="15" customHeight="1" x14ac:dyDescent="0.2">
      <c r="A14" s="15">
        <v>6</v>
      </c>
      <c r="B14" s="122">
        <f>_Pgm6</f>
        <v>0</v>
      </c>
      <c r="C14" s="123"/>
      <c r="D14" s="123"/>
      <c r="E14" s="124"/>
      <c r="F14" s="16">
        <f>'CSS Pgm 6'!F$59</f>
        <v>0</v>
      </c>
      <c r="G14" s="16">
        <f>'CSS Pgm 6'!G$59</f>
        <v>0</v>
      </c>
      <c r="H14" s="16">
        <f>'CSS Pgm 6'!H$59</f>
        <v>0</v>
      </c>
      <c r="I14" s="16">
        <f>'CSS Pgm 6'!I$59</f>
        <v>0</v>
      </c>
      <c r="J14" s="16">
        <f>'CSS Pgm 6'!J$59</f>
        <v>0</v>
      </c>
      <c r="K14" s="16">
        <f>'CSS Pgm 6'!K$59</f>
        <v>0</v>
      </c>
      <c r="L14" s="16">
        <f>'CSS Pgm 6'!L$59</f>
        <v>0</v>
      </c>
      <c r="M14" s="16">
        <f>'CSS Pgm 6'!M$59</f>
        <v>0</v>
      </c>
      <c r="N14" s="16">
        <f>'CSS Pgm 6'!N$59</f>
        <v>0</v>
      </c>
      <c r="O14" s="16">
        <f>'CSS Pgm 6'!O$59</f>
        <v>0</v>
      </c>
      <c r="P14" s="48">
        <f t="shared" si="1"/>
        <v>0</v>
      </c>
      <c r="Q14" s="49" t="b">
        <f t="shared" si="0"/>
        <v>1</v>
      </c>
      <c r="R14" s="48">
        <f t="shared" si="2"/>
        <v>0</v>
      </c>
    </row>
    <row r="15" spans="1:18" ht="15" customHeight="1" x14ac:dyDescent="0.2">
      <c r="A15" s="15">
        <v>7</v>
      </c>
      <c r="B15" s="122">
        <f>_Pgm7</f>
        <v>0</v>
      </c>
      <c r="C15" s="123"/>
      <c r="D15" s="123"/>
      <c r="E15" s="124"/>
      <c r="F15" s="16">
        <f>'CSS Pgm 7'!F$59</f>
        <v>0</v>
      </c>
      <c r="G15" s="16">
        <f>'CSS Pgm 7'!G$59</f>
        <v>0</v>
      </c>
      <c r="H15" s="16">
        <f>'CSS Pgm 7'!H$59</f>
        <v>0</v>
      </c>
      <c r="I15" s="16">
        <f>'CSS Pgm 7'!I$59</f>
        <v>0</v>
      </c>
      <c r="J15" s="16">
        <f>'CSS Pgm 7'!J$59</f>
        <v>0</v>
      </c>
      <c r="K15" s="16">
        <f>'CSS Pgm 7'!K$59</f>
        <v>0</v>
      </c>
      <c r="L15" s="16">
        <f>'CSS Pgm 7'!L$59</f>
        <v>0</v>
      </c>
      <c r="M15" s="16">
        <f>'CSS Pgm 7'!M$59</f>
        <v>0</v>
      </c>
      <c r="N15" s="16">
        <f>'CSS Pgm 7'!N$59</f>
        <v>0</v>
      </c>
      <c r="O15" s="16">
        <f>'CSS Pgm 7'!O$59</f>
        <v>0</v>
      </c>
      <c r="P15" s="48">
        <f t="shared" si="1"/>
        <v>0</v>
      </c>
      <c r="Q15" s="49" t="b">
        <f t="shared" si="0"/>
        <v>1</v>
      </c>
      <c r="R15" s="48">
        <f t="shared" si="2"/>
        <v>0</v>
      </c>
    </row>
    <row r="16" spans="1:18" ht="15" customHeight="1" x14ac:dyDescent="0.2">
      <c r="A16" s="15">
        <v>8</v>
      </c>
      <c r="B16" s="122">
        <f>_Pgm8</f>
        <v>0</v>
      </c>
      <c r="C16" s="123"/>
      <c r="D16" s="123"/>
      <c r="E16" s="124"/>
      <c r="F16" s="16">
        <f>'CSS Pgm 8'!F$59</f>
        <v>0</v>
      </c>
      <c r="G16" s="16">
        <f>'CSS Pgm 8'!G$59</f>
        <v>0</v>
      </c>
      <c r="H16" s="16">
        <f>'CSS Pgm 8'!H$59</f>
        <v>0</v>
      </c>
      <c r="I16" s="16">
        <f>'CSS Pgm 8'!I$59</f>
        <v>0</v>
      </c>
      <c r="J16" s="16">
        <f>'CSS Pgm 8'!J$59</f>
        <v>0</v>
      </c>
      <c r="K16" s="16">
        <f>'CSS Pgm 8'!K$59</f>
        <v>0</v>
      </c>
      <c r="L16" s="16">
        <f>'CSS Pgm 8'!L$59</f>
        <v>0</v>
      </c>
      <c r="M16" s="16">
        <f>'CSS Pgm 8'!M$59</f>
        <v>0</v>
      </c>
      <c r="N16" s="16">
        <f>'CSS Pgm 8'!N$59</f>
        <v>0</v>
      </c>
      <c r="O16" s="16">
        <f>'CSS Pgm 8'!O$59</f>
        <v>0</v>
      </c>
      <c r="P16" s="48">
        <f t="shared" si="1"/>
        <v>0</v>
      </c>
      <c r="Q16" s="49" t="b">
        <f t="shared" si="0"/>
        <v>1</v>
      </c>
      <c r="R16" s="48">
        <f t="shared" si="2"/>
        <v>0</v>
      </c>
    </row>
    <row r="17" spans="1:18" ht="15" customHeight="1" x14ac:dyDescent="0.2">
      <c r="A17" s="15">
        <v>9</v>
      </c>
      <c r="B17" s="122">
        <f>_Pgm9</f>
        <v>0</v>
      </c>
      <c r="C17" s="123"/>
      <c r="D17" s="123"/>
      <c r="E17" s="124"/>
      <c r="F17" s="16">
        <f>'CSS Pgm 9'!F$59</f>
        <v>0</v>
      </c>
      <c r="G17" s="16">
        <f>'CSS Pgm 9'!G$59</f>
        <v>0</v>
      </c>
      <c r="H17" s="16">
        <f>'CSS Pgm 9'!H$59</f>
        <v>0</v>
      </c>
      <c r="I17" s="16">
        <f>'CSS Pgm 9'!I$59</f>
        <v>0</v>
      </c>
      <c r="J17" s="16">
        <f>'CSS Pgm 9'!J$59</f>
        <v>0</v>
      </c>
      <c r="K17" s="16">
        <f>'CSS Pgm 9'!K$59</f>
        <v>0</v>
      </c>
      <c r="L17" s="16">
        <f>'CSS Pgm 9'!L$59</f>
        <v>0</v>
      </c>
      <c r="M17" s="16">
        <f>'CSS Pgm 9'!M$59</f>
        <v>0</v>
      </c>
      <c r="N17" s="16">
        <f>'CSS Pgm 9'!N$59</f>
        <v>0</v>
      </c>
      <c r="O17" s="16">
        <f>'CSS Pgm 9'!O$59</f>
        <v>0</v>
      </c>
      <c r="P17" s="48">
        <f t="shared" si="1"/>
        <v>0</v>
      </c>
      <c r="Q17" s="49" t="b">
        <f t="shared" si="0"/>
        <v>1</v>
      </c>
      <c r="R17" s="48">
        <f t="shared" si="2"/>
        <v>0</v>
      </c>
    </row>
    <row r="18" spans="1:18" ht="15" customHeight="1" x14ac:dyDescent="0.2">
      <c r="A18" s="15">
        <v>10</v>
      </c>
      <c r="B18" s="122">
        <f>_pgm10</f>
        <v>0</v>
      </c>
      <c r="C18" s="123"/>
      <c r="D18" s="123"/>
      <c r="E18" s="124"/>
      <c r="F18" s="16">
        <f>'CSS Pgm 10'!F$59</f>
        <v>0</v>
      </c>
      <c r="G18" s="16">
        <f>'CSS Pgm 10'!G$59</f>
        <v>0</v>
      </c>
      <c r="H18" s="16">
        <f>'CSS Pgm 10'!H$59</f>
        <v>0</v>
      </c>
      <c r="I18" s="16">
        <f>'CSS Pgm 10'!I$59</f>
        <v>0</v>
      </c>
      <c r="J18" s="16">
        <f>'CSS Pgm 10'!J$59</f>
        <v>0</v>
      </c>
      <c r="K18" s="16">
        <f>'CSS Pgm 10'!K$59</f>
        <v>0</v>
      </c>
      <c r="L18" s="16">
        <f>'CSS Pgm 10'!L$59</f>
        <v>0</v>
      </c>
      <c r="M18" s="16">
        <f>'CSS Pgm 10'!M$59</f>
        <v>0</v>
      </c>
      <c r="N18" s="16">
        <f>'CSS Pgm 10'!N$59</f>
        <v>0</v>
      </c>
      <c r="O18" s="16">
        <f>'CSS Pgm 10'!O$59</f>
        <v>0</v>
      </c>
      <c r="P18" s="48">
        <f t="shared" si="1"/>
        <v>0</v>
      </c>
      <c r="Q18" s="49" t="b">
        <f t="shared" si="0"/>
        <v>1</v>
      </c>
      <c r="R18" s="48">
        <f t="shared" si="2"/>
        <v>0</v>
      </c>
    </row>
    <row r="19" spans="1:18" ht="15" customHeight="1" x14ac:dyDescent="0.2">
      <c r="A19" s="15">
        <v>11</v>
      </c>
      <c r="B19" s="122">
        <f>_Pgm11</f>
        <v>0</v>
      </c>
      <c r="C19" s="123"/>
      <c r="D19" s="123"/>
      <c r="E19" s="124"/>
      <c r="F19" s="16">
        <f>'CSS Pgm 11'!F$59</f>
        <v>0</v>
      </c>
      <c r="G19" s="16">
        <f>'CSS Pgm 11'!G$59</f>
        <v>0</v>
      </c>
      <c r="H19" s="16">
        <f>'CSS Pgm 11'!H$59</f>
        <v>0</v>
      </c>
      <c r="I19" s="16">
        <f>'CSS Pgm 11'!I$59</f>
        <v>0</v>
      </c>
      <c r="J19" s="16">
        <f>'CSS Pgm 11'!J$59</f>
        <v>0</v>
      </c>
      <c r="K19" s="16">
        <f>'CSS Pgm 11'!K$59</f>
        <v>0</v>
      </c>
      <c r="L19" s="16">
        <f>'CSS Pgm 11'!L$59</f>
        <v>0</v>
      </c>
      <c r="M19" s="16">
        <f>'CSS Pgm 11'!M$59</f>
        <v>0</v>
      </c>
      <c r="N19" s="16">
        <f>'CSS Pgm 11'!N$59</f>
        <v>0</v>
      </c>
      <c r="O19" s="16">
        <f>'CSS Pgm 11'!O$59</f>
        <v>0</v>
      </c>
      <c r="P19" s="48">
        <f t="shared" si="1"/>
        <v>0</v>
      </c>
      <c r="Q19" s="49" t="b">
        <f t="shared" si="0"/>
        <v>1</v>
      </c>
      <c r="R19" s="48">
        <f t="shared" si="2"/>
        <v>0</v>
      </c>
    </row>
    <row r="20" spans="1:18" ht="15" customHeight="1" x14ac:dyDescent="0.2">
      <c r="A20" s="15">
        <v>12</v>
      </c>
      <c r="B20" s="122">
        <f>_Pgm12</f>
        <v>0</v>
      </c>
      <c r="C20" s="123"/>
      <c r="D20" s="123"/>
      <c r="E20" s="124"/>
      <c r="F20" s="16">
        <f>'CSS Pgm 12'!F$59</f>
        <v>0</v>
      </c>
      <c r="G20" s="16">
        <f>'CSS Pgm 12'!G$59</f>
        <v>0</v>
      </c>
      <c r="H20" s="16">
        <f>'CSS Pgm 12'!H$59</f>
        <v>0</v>
      </c>
      <c r="I20" s="16">
        <f>'CSS Pgm 12'!I$59</f>
        <v>0</v>
      </c>
      <c r="J20" s="16">
        <f>'CSS Pgm 12'!J$59</f>
        <v>0</v>
      </c>
      <c r="K20" s="16">
        <f>'CSS Pgm 12'!K$59</f>
        <v>0</v>
      </c>
      <c r="L20" s="16">
        <f>'CSS Pgm 12'!L$59</f>
        <v>0</v>
      </c>
      <c r="M20" s="16">
        <f>'CSS Pgm 12'!M$59</f>
        <v>0</v>
      </c>
      <c r="N20" s="16">
        <f>'CSS Pgm 12'!N$59</f>
        <v>0</v>
      </c>
      <c r="O20" s="16">
        <f>'CSS Pgm 12'!O$59</f>
        <v>0</v>
      </c>
      <c r="P20" s="48">
        <f t="shared" si="1"/>
        <v>0</v>
      </c>
      <c r="Q20" s="49" t="b">
        <f t="shared" si="0"/>
        <v>1</v>
      </c>
      <c r="R20" s="48">
        <f t="shared" si="2"/>
        <v>0</v>
      </c>
    </row>
    <row r="21" spans="1:18" ht="15" customHeight="1" x14ac:dyDescent="0.2">
      <c r="A21" s="15">
        <v>13</v>
      </c>
      <c r="B21" s="122">
        <f>_Pgm13</f>
        <v>0</v>
      </c>
      <c r="C21" s="123"/>
      <c r="D21" s="123"/>
      <c r="E21" s="124"/>
      <c r="F21" s="16">
        <f>'CSS Pgm 13'!F$59</f>
        <v>0</v>
      </c>
      <c r="G21" s="16">
        <f>'CSS Pgm 13'!G$59</f>
        <v>0</v>
      </c>
      <c r="H21" s="16">
        <f>'CSS Pgm 13'!H$59</f>
        <v>0</v>
      </c>
      <c r="I21" s="16">
        <f>'CSS Pgm 13'!I$59</f>
        <v>0</v>
      </c>
      <c r="J21" s="16">
        <f>'CSS Pgm 13'!J$59</f>
        <v>0</v>
      </c>
      <c r="K21" s="16">
        <f>'CSS Pgm 13'!K$59</f>
        <v>0</v>
      </c>
      <c r="L21" s="16">
        <f>'CSS Pgm 13'!L$59</f>
        <v>0</v>
      </c>
      <c r="M21" s="16">
        <f>'CSS Pgm 13'!M$59</f>
        <v>0</v>
      </c>
      <c r="N21" s="16">
        <f>'CSS Pgm 13'!N$59</f>
        <v>0</v>
      </c>
      <c r="O21" s="16">
        <f>'CSS Pgm 13'!O$59</f>
        <v>0</v>
      </c>
      <c r="P21" s="48">
        <f t="shared" si="1"/>
        <v>0</v>
      </c>
      <c r="Q21" s="49" t="b">
        <f t="shared" si="0"/>
        <v>1</v>
      </c>
      <c r="R21" s="48">
        <f t="shared" si="2"/>
        <v>0</v>
      </c>
    </row>
    <row r="22" spans="1:18" ht="15" customHeight="1" x14ac:dyDescent="0.2">
      <c r="A22" s="15">
        <v>14</v>
      </c>
      <c r="B22" s="122">
        <f>_Pgm14</f>
        <v>0</v>
      </c>
      <c r="C22" s="123"/>
      <c r="D22" s="123"/>
      <c r="E22" s="124"/>
      <c r="F22" s="16">
        <f>'CSS Pgm 14'!F$59</f>
        <v>0</v>
      </c>
      <c r="G22" s="16">
        <f>'CSS Pgm 14'!G$59</f>
        <v>0</v>
      </c>
      <c r="H22" s="16">
        <f>'CSS Pgm 14'!H$59</f>
        <v>0</v>
      </c>
      <c r="I22" s="16">
        <f>'CSS Pgm 14'!I$59</f>
        <v>0</v>
      </c>
      <c r="J22" s="16">
        <f>'CSS Pgm 14'!J$59</f>
        <v>0</v>
      </c>
      <c r="K22" s="16">
        <f>'CSS Pgm 14'!K$59</f>
        <v>0</v>
      </c>
      <c r="L22" s="16">
        <f>'CSS Pgm 14'!L$59</f>
        <v>0</v>
      </c>
      <c r="M22" s="16">
        <f>'CSS Pgm 14'!M$59</f>
        <v>0</v>
      </c>
      <c r="N22" s="16">
        <f>'CSS Pgm 14'!N$59</f>
        <v>0</v>
      </c>
      <c r="O22" s="16">
        <f>'CSS Pgm 14'!O$59</f>
        <v>0</v>
      </c>
      <c r="P22" s="48">
        <f t="shared" si="1"/>
        <v>0</v>
      </c>
      <c r="Q22" s="49" t="b">
        <f t="shared" si="0"/>
        <v>1</v>
      </c>
      <c r="R22" s="48">
        <f t="shared" si="2"/>
        <v>0</v>
      </c>
    </row>
    <row r="23" spans="1:18" ht="15" customHeight="1" x14ac:dyDescent="0.2">
      <c r="A23" s="15">
        <v>15</v>
      </c>
      <c r="B23" s="122">
        <f>_Pgm15</f>
        <v>0</v>
      </c>
      <c r="C23" s="123"/>
      <c r="D23" s="123"/>
      <c r="E23" s="124"/>
      <c r="F23" s="16">
        <f>'CSS Pgm 15'!F$59</f>
        <v>0</v>
      </c>
      <c r="G23" s="16">
        <f>'CSS Pgm 15'!G$59</f>
        <v>0</v>
      </c>
      <c r="H23" s="16">
        <f>'CSS Pgm 15'!H$59</f>
        <v>0</v>
      </c>
      <c r="I23" s="16">
        <f>'CSS Pgm 15'!I$59</f>
        <v>0</v>
      </c>
      <c r="J23" s="16">
        <f>'CSS Pgm 15'!J$59</f>
        <v>0</v>
      </c>
      <c r="K23" s="16">
        <f>'CSS Pgm 15'!K$59</f>
        <v>0</v>
      </c>
      <c r="L23" s="16">
        <f>'CSS Pgm 15'!L$59</f>
        <v>0</v>
      </c>
      <c r="M23" s="16">
        <f>'CSS Pgm 15'!M$59</f>
        <v>0</v>
      </c>
      <c r="N23" s="16">
        <f>'CSS Pgm 15'!N$59</f>
        <v>0</v>
      </c>
      <c r="O23" s="16">
        <f>'CSS Pgm 15'!O$59</f>
        <v>0</v>
      </c>
      <c r="P23" s="48">
        <f t="shared" si="1"/>
        <v>0</v>
      </c>
      <c r="Q23" s="49" t="b">
        <f t="shared" si="0"/>
        <v>1</v>
      </c>
      <c r="R23" s="48">
        <f t="shared" si="2"/>
        <v>0</v>
      </c>
    </row>
    <row r="24" spans="1:18" ht="15" customHeight="1" x14ac:dyDescent="0.2">
      <c r="A24" s="15">
        <v>16</v>
      </c>
      <c r="B24" s="122"/>
      <c r="C24" s="123"/>
      <c r="D24" s="123"/>
      <c r="E24" s="124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48">
        <f t="shared" si="1"/>
        <v>0</v>
      </c>
      <c r="Q24" s="49" t="b">
        <f t="shared" si="0"/>
        <v>1</v>
      </c>
      <c r="R24" s="48">
        <f t="shared" si="2"/>
        <v>0</v>
      </c>
    </row>
    <row r="25" spans="1:18" ht="15" customHeight="1" x14ac:dyDescent="0.2">
      <c r="A25" s="15">
        <v>17</v>
      </c>
      <c r="B25" s="122"/>
      <c r="C25" s="123"/>
      <c r="D25" s="123"/>
      <c r="E25" s="124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48">
        <f t="shared" si="1"/>
        <v>0</v>
      </c>
      <c r="Q25" s="49" t="b">
        <f t="shared" si="0"/>
        <v>1</v>
      </c>
      <c r="R25" s="48">
        <f t="shared" si="2"/>
        <v>0</v>
      </c>
    </row>
    <row r="26" spans="1:18" ht="15" customHeight="1" x14ac:dyDescent="0.2">
      <c r="A26" s="15">
        <v>18</v>
      </c>
      <c r="B26" s="122"/>
      <c r="C26" s="123"/>
      <c r="D26" s="123"/>
      <c r="E26" s="12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48">
        <f t="shared" si="1"/>
        <v>0</v>
      </c>
      <c r="Q26" s="49" t="b">
        <f t="shared" si="0"/>
        <v>1</v>
      </c>
      <c r="R26" s="48">
        <f t="shared" si="2"/>
        <v>0</v>
      </c>
    </row>
    <row r="27" spans="1:18" ht="15" customHeight="1" x14ac:dyDescent="0.2">
      <c r="A27" s="15">
        <v>19</v>
      </c>
      <c r="B27" s="122"/>
      <c r="C27" s="123"/>
      <c r="D27" s="123"/>
      <c r="E27" s="124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48">
        <f t="shared" si="1"/>
        <v>0</v>
      </c>
      <c r="Q27" s="49" t="b">
        <f t="shared" si="0"/>
        <v>1</v>
      </c>
      <c r="R27" s="48">
        <f t="shared" si="2"/>
        <v>0</v>
      </c>
    </row>
    <row r="28" spans="1:18" ht="15" customHeight="1" x14ac:dyDescent="0.2">
      <c r="A28" s="15">
        <v>20</v>
      </c>
      <c r="B28" s="122"/>
      <c r="C28" s="123"/>
      <c r="D28" s="123"/>
      <c r="E28" s="12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48">
        <f t="shared" si="1"/>
        <v>0</v>
      </c>
      <c r="Q28" s="49" t="b">
        <f t="shared" si="0"/>
        <v>1</v>
      </c>
      <c r="R28" s="48">
        <f t="shared" si="2"/>
        <v>0</v>
      </c>
    </row>
    <row r="29" spans="1:18" ht="15" customHeight="1" x14ac:dyDescent="0.2">
      <c r="A29" s="15">
        <v>21</v>
      </c>
      <c r="B29" s="122"/>
      <c r="C29" s="123"/>
      <c r="D29" s="123"/>
      <c r="E29" s="124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48">
        <f t="shared" si="1"/>
        <v>0</v>
      </c>
      <c r="Q29" s="49" t="b">
        <f t="shared" si="0"/>
        <v>1</v>
      </c>
      <c r="R29" s="48">
        <f t="shared" si="2"/>
        <v>0</v>
      </c>
    </row>
    <row r="30" spans="1:18" ht="15" customHeight="1" x14ac:dyDescent="0.2">
      <c r="A30" s="15">
        <v>22</v>
      </c>
      <c r="B30" s="122"/>
      <c r="C30" s="123"/>
      <c r="D30" s="123"/>
      <c r="E30" s="12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48">
        <f t="shared" si="1"/>
        <v>0</v>
      </c>
      <c r="Q30" s="49" t="b">
        <f t="shared" si="0"/>
        <v>1</v>
      </c>
      <c r="R30" s="48">
        <f t="shared" si="2"/>
        <v>0</v>
      </c>
    </row>
    <row r="31" spans="1:18" ht="15" customHeight="1" x14ac:dyDescent="0.2">
      <c r="A31" s="15">
        <v>23</v>
      </c>
      <c r="B31" s="122"/>
      <c r="C31" s="123"/>
      <c r="D31" s="123"/>
      <c r="E31" s="124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48">
        <f t="shared" si="1"/>
        <v>0</v>
      </c>
      <c r="Q31" s="49" t="b">
        <f t="shared" si="0"/>
        <v>1</v>
      </c>
      <c r="R31" s="48">
        <f t="shared" si="2"/>
        <v>0</v>
      </c>
    </row>
    <row r="32" spans="1:18" ht="15" customHeight="1" x14ac:dyDescent="0.2">
      <c r="A32" s="15">
        <v>24</v>
      </c>
      <c r="B32" s="122"/>
      <c r="C32" s="123"/>
      <c r="D32" s="123"/>
      <c r="E32" s="12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48">
        <f t="shared" si="1"/>
        <v>0</v>
      </c>
      <c r="Q32" s="49" t="b">
        <f t="shared" si="0"/>
        <v>1</v>
      </c>
      <c r="R32" s="48">
        <f t="shared" si="2"/>
        <v>0</v>
      </c>
    </row>
    <row r="33" spans="1:18" ht="15" customHeight="1" x14ac:dyDescent="0.2">
      <c r="A33" s="15">
        <v>25</v>
      </c>
      <c r="B33" s="122"/>
      <c r="C33" s="123"/>
      <c r="D33" s="123"/>
      <c r="E33" s="124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48">
        <f t="shared" si="1"/>
        <v>0</v>
      </c>
      <c r="Q33" s="49" t="b">
        <f t="shared" si="0"/>
        <v>1</v>
      </c>
      <c r="R33" s="48">
        <f t="shared" si="2"/>
        <v>0</v>
      </c>
    </row>
    <row r="34" spans="1:18" ht="15" customHeight="1" x14ac:dyDescent="0.2">
      <c r="A34" s="19"/>
      <c r="B34" s="20" t="s">
        <v>41</v>
      </c>
      <c r="C34" s="20"/>
      <c r="D34" s="20"/>
      <c r="E34" s="21"/>
      <c r="F34" s="22">
        <f>SUM(F9:F33)</f>
        <v>44135</v>
      </c>
      <c r="G34" s="22">
        <f t="shared" ref="G34:O34" si="3">SUM(G9:G33)</f>
        <v>44135</v>
      </c>
      <c r="H34" s="22">
        <f t="shared" si="3"/>
        <v>0</v>
      </c>
      <c r="I34" s="22">
        <f t="shared" si="3"/>
        <v>0</v>
      </c>
      <c r="J34" s="22">
        <f t="shared" si="3"/>
        <v>0</v>
      </c>
      <c r="K34" s="22">
        <f t="shared" si="3"/>
        <v>0</v>
      </c>
      <c r="L34" s="22">
        <f t="shared" si="3"/>
        <v>0</v>
      </c>
      <c r="M34" s="22">
        <f t="shared" si="3"/>
        <v>0</v>
      </c>
      <c r="N34" s="22">
        <f t="shared" si="3"/>
        <v>0</v>
      </c>
      <c r="O34" s="22">
        <f t="shared" si="3"/>
        <v>0</v>
      </c>
      <c r="P34" s="48">
        <f t="shared" si="1"/>
        <v>44135</v>
      </c>
      <c r="Q34" s="49" t="b">
        <f t="shared" si="0"/>
        <v>1</v>
      </c>
      <c r="R34" s="48">
        <f t="shared" si="2"/>
        <v>44135</v>
      </c>
    </row>
    <row r="35" spans="1:18" ht="15" customHeight="1" x14ac:dyDescent="0.25">
      <c r="A35" s="11" t="s">
        <v>100</v>
      </c>
      <c r="B35" s="12"/>
      <c r="C35" s="12"/>
      <c r="D35" s="12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48">
        <f t="shared" si="1"/>
        <v>0</v>
      </c>
      <c r="Q35" s="49" t="b">
        <f t="shared" si="0"/>
        <v>1</v>
      </c>
      <c r="R35" s="48">
        <f t="shared" si="2"/>
        <v>0</v>
      </c>
    </row>
    <row r="36" spans="1:18" ht="15" customHeight="1" x14ac:dyDescent="0.25">
      <c r="A36" s="57"/>
      <c r="B36" s="17" t="s">
        <v>101</v>
      </c>
      <c r="C36" s="17"/>
      <c r="D36" s="17"/>
      <c r="E36" s="18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48">
        <f t="shared" si="1"/>
        <v>0</v>
      </c>
      <c r="Q36" s="49" t="b">
        <f t="shared" si="0"/>
        <v>1</v>
      </c>
      <c r="R36" s="48">
        <f t="shared" si="2"/>
        <v>0</v>
      </c>
    </row>
    <row r="37" spans="1:18" ht="15" customHeight="1" x14ac:dyDescent="0.2">
      <c r="A37" s="15"/>
      <c r="B37" s="17"/>
      <c r="C37" s="17" t="s">
        <v>39</v>
      </c>
      <c r="D37" s="17"/>
      <c r="E37" s="18"/>
      <c r="F37" s="16">
        <f>SUM(G37:O37)</f>
        <v>3282.09</v>
      </c>
      <c r="G37" s="16">
        <f>6564.18/2</f>
        <v>3282.09</v>
      </c>
      <c r="H37" s="16"/>
      <c r="I37" s="16"/>
      <c r="J37" s="16"/>
      <c r="K37" s="16"/>
      <c r="L37" s="16"/>
      <c r="M37" s="16"/>
      <c r="N37" s="16"/>
      <c r="O37" s="16"/>
      <c r="P37" s="48">
        <f t="shared" si="1"/>
        <v>3282.09</v>
      </c>
      <c r="Q37" s="49" t="b">
        <f t="shared" si="0"/>
        <v>1</v>
      </c>
      <c r="R37" s="48">
        <f t="shared" si="2"/>
        <v>3282.09</v>
      </c>
    </row>
    <row r="38" spans="1:18" ht="15" customHeight="1" x14ac:dyDescent="0.2">
      <c r="A38" s="15"/>
      <c r="B38" s="58"/>
      <c r="C38" s="17" t="s">
        <v>75</v>
      </c>
      <c r="D38" s="17"/>
      <c r="E38" s="18"/>
      <c r="F38" s="16">
        <f>SUM(G38:O38)</f>
        <v>0</v>
      </c>
      <c r="G38" s="16">
        <v>0</v>
      </c>
      <c r="H38" s="16"/>
      <c r="I38" s="16"/>
      <c r="J38" s="16"/>
      <c r="K38" s="16"/>
      <c r="L38" s="16"/>
      <c r="M38" s="16"/>
      <c r="N38" s="16"/>
      <c r="O38" s="16"/>
      <c r="P38" s="48">
        <f t="shared" si="1"/>
        <v>0</v>
      </c>
      <c r="Q38" s="49" t="b">
        <f t="shared" si="0"/>
        <v>1</v>
      </c>
      <c r="R38" s="48">
        <f t="shared" si="2"/>
        <v>0</v>
      </c>
    </row>
    <row r="39" spans="1:18" ht="15" customHeight="1" x14ac:dyDescent="0.2">
      <c r="A39" s="15"/>
      <c r="B39" s="17"/>
      <c r="C39" s="17" t="s">
        <v>42</v>
      </c>
      <c r="D39" s="17"/>
      <c r="E39" s="18"/>
      <c r="F39" s="16">
        <f>SUM(G39:O39)</f>
        <v>6684.9</v>
      </c>
      <c r="G39" s="16">
        <f>G37+3402.81</f>
        <v>6684.9</v>
      </c>
      <c r="H39" s="16"/>
      <c r="I39" s="16"/>
      <c r="J39" s="16"/>
      <c r="K39" s="16"/>
      <c r="L39" s="16"/>
      <c r="M39" s="16"/>
      <c r="N39" s="16"/>
      <c r="O39" s="16"/>
      <c r="P39" s="48">
        <f t="shared" si="1"/>
        <v>6684.9</v>
      </c>
      <c r="Q39" s="49" t="b">
        <f t="shared" si="0"/>
        <v>1</v>
      </c>
      <c r="R39" s="48">
        <f t="shared" si="2"/>
        <v>6684.9</v>
      </c>
    </row>
    <row r="40" spans="1:18" ht="15" customHeight="1" x14ac:dyDescent="0.2">
      <c r="A40" s="15"/>
      <c r="B40" s="17"/>
      <c r="C40" s="58" t="s">
        <v>102</v>
      </c>
      <c r="D40" s="17"/>
      <c r="E40" s="18"/>
      <c r="F40" s="16">
        <f>SUM(G40:O40)</f>
        <v>9966.99</v>
      </c>
      <c r="G40" s="16">
        <f t="shared" ref="G40:O40" si="4">SUM(G37:G39)</f>
        <v>9966.99</v>
      </c>
      <c r="H40" s="16">
        <f t="shared" si="4"/>
        <v>0</v>
      </c>
      <c r="I40" s="16">
        <f t="shared" si="4"/>
        <v>0</v>
      </c>
      <c r="J40" s="16">
        <f t="shared" si="4"/>
        <v>0</v>
      </c>
      <c r="K40" s="16">
        <f t="shared" si="4"/>
        <v>0</v>
      </c>
      <c r="L40" s="16">
        <f t="shared" si="4"/>
        <v>0</v>
      </c>
      <c r="M40" s="16">
        <f t="shared" si="4"/>
        <v>0</v>
      </c>
      <c r="N40" s="16">
        <f t="shared" si="4"/>
        <v>0</v>
      </c>
      <c r="O40" s="16">
        <f t="shared" si="4"/>
        <v>0</v>
      </c>
      <c r="P40" s="48">
        <f t="shared" si="1"/>
        <v>9966.99</v>
      </c>
      <c r="Q40" s="49" t="b">
        <f t="shared" si="0"/>
        <v>1</v>
      </c>
      <c r="R40" s="48">
        <f t="shared" si="2"/>
        <v>9966.99</v>
      </c>
    </row>
    <row r="41" spans="1:18" ht="15" customHeight="1" x14ac:dyDescent="0.25">
      <c r="A41" s="57"/>
      <c r="B41" s="17" t="s">
        <v>74</v>
      </c>
      <c r="C41" s="17"/>
      <c r="D41" s="17"/>
      <c r="E41" s="18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48">
        <f t="shared" si="1"/>
        <v>0</v>
      </c>
      <c r="Q41" s="49" t="b">
        <f t="shared" si="0"/>
        <v>1</v>
      </c>
      <c r="R41" s="48">
        <f t="shared" si="2"/>
        <v>0</v>
      </c>
    </row>
    <row r="42" spans="1:18" ht="15" customHeight="1" x14ac:dyDescent="0.2">
      <c r="A42" s="15"/>
      <c r="B42" s="17"/>
      <c r="C42" s="17" t="s">
        <v>39</v>
      </c>
      <c r="D42" s="17"/>
      <c r="E42" s="18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48">
        <f t="shared" si="1"/>
        <v>0</v>
      </c>
      <c r="Q42" s="49" t="b">
        <f t="shared" si="0"/>
        <v>1</v>
      </c>
      <c r="R42" s="48">
        <f t="shared" si="2"/>
        <v>0</v>
      </c>
    </row>
    <row r="43" spans="1:18" ht="15" customHeight="1" x14ac:dyDescent="0.2">
      <c r="A43" s="15"/>
      <c r="B43" s="58"/>
      <c r="C43" s="17" t="s">
        <v>75</v>
      </c>
      <c r="D43" s="17"/>
      <c r="E43" s="18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48">
        <f t="shared" si="1"/>
        <v>0</v>
      </c>
      <c r="Q43" s="49" t="b">
        <f t="shared" si="0"/>
        <v>1</v>
      </c>
      <c r="R43" s="48">
        <f t="shared" si="2"/>
        <v>0</v>
      </c>
    </row>
    <row r="44" spans="1:18" ht="15" customHeight="1" x14ac:dyDescent="0.2">
      <c r="A44" s="15"/>
      <c r="B44" s="17"/>
      <c r="C44" s="17" t="s">
        <v>42</v>
      </c>
      <c r="D44" s="17"/>
      <c r="E44" s="18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48">
        <f t="shared" si="1"/>
        <v>0</v>
      </c>
      <c r="Q44" s="49" t="b">
        <f t="shared" si="0"/>
        <v>1</v>
      </c>
      <c r="R44" s="48">
        <f t="shared" si="2"/>
        <v>0</v>
      </c>
    </row>
    <row r="45" spans="1:18" ht="15" customHeight="1" x14ac:dyDescent="0.2">
      <c r="A45" s="15"/>
      <c r="B45" s="17"/>
      <c r="C45" s="58" t="s">
        <v>82</v>
      </c>
      <c r="D45" s="17"/>
      <c r="E45" s="18"/>
      <c r="F45" s="16">
        <f>SUM(F42:F44)</f>
        <v>0</v>
      </c>
      <c r="G45" s="16">
        <f t="shared" ref="G45:O45" si="5">SUM(G42:G44)</f>
        <v>0</v>
      </c>
      <c r="H45" s="16">
        <f t="shared" si="5"/>
        <v>0</v>
      </c>
      <c r="I45" s="16">
        <f t="shared" si="5"/>
        <v>0</v>
      </c>
      <c r="J45" s="16">
        <f t="shared" si="5"/>
        <v>0</v>
      </c>
      <c r="K45" s="16">
        <f t="shared" si="5"/>
        <v>0</v>
      </c>
      <c r="L45" s="16">
        <f t="shared" si="5"/>
        <v>0</v>
      </c>
      <c r="M45" s="16">
        <f t="shared" si="5"/>
        <v>0</v>
      </c>
      <c r="N45" s="16">
        <f t="shared" si="5"/>
        <v>0</v>
      </c>
      <c r="O45" s="16">
        <f t="shared" si="5"/>
        <v>0</v>
      </c>
      <c r="P45" s="48">
        <f t="shared" si="1"/>
        <v>0</v>
      </c>
      <c r="Q45" s="49" t="b">
        <f t="shared" si="0"/>
        <v>1</v>
      </c>
      <c r="R45" s="48">
        <f t="shared" si="2"/>
        <v>0</v>
      </c>
    </row>
    <row r="46" spans="1:18" ht="15" customHeight="1" x14ac:dyDescent="0.2">
      <c r="A46" s="15"/>
      <c r="B46" s="17" t="s">
        <v>76</v>
      </c>
      <c r="C46" s="58"/>
      <c r="D46" s="17"/>
      <c r="E46" s="18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48">
        <f t="shared" si="1"/>
        <v>0</v>
      </c>
      <c r="Q46" s="49" t="b">
        <f t="shared" si="0"/>
        <v>1</v>
      </c>
      <c r="R46" s="48">
        <f t="shared" si="2"/>
        <v>0</v>
      </c>
    </row>
    <row r="47" spans="1:18" ht="15" customHeight="1" x14ac:dyDescent="0.2">
      <c r="A47" s="15"/>
      <c r="B47" s="17"/>
      <c r="C47" s="17" t="s">
        <v>39</v>
      </c>
      <c r="D47" s="17"/>
      <c r="E47" s="18"/>
      <c r="F47" s="16">
        <f>SUM(G47:O47)</f>
        <v>0</v>
      </c>
      <c r="G47" s="16">
        <v>0</v>
      </c>
      <c r="H47" s="16"/>
      <c r="I47" s="16"/>
      <c r="J47" s="16"/>
      <c r="K47" s="16"/>
      <c r="L47" s="16"/>
      <c r="M47" s="16"/>
      <c r="N47" s="16"/>
      <c r="O47" s="16"/>
      <c r="P47" s="48">
        <f t="shared" si="1"/>
        <v>0</v>
      </c>
      <c r="Q47" s="49" t="b">
        <f t="shared" si="0"/>
        <v>1</v>
      </c>
      <c r="R47" s="48">
        <f t="shared" si="2"/>
        <v>0</v>
      </c>
    </row>
    <row r="48" spans="1:18" ht="15" customHeight="1" x14ac:dyDescent="0.2">
      <c r="A48" s="15"/>
      <c r="B48" s="17"/>
      <c r="C48" s="17" t="s">
        <v>42</v>
      </c>
      <c r="D48" s="17"/>
      <c r="E48" s="18"/>
      <c r="F48" s="16">
        <f>SUM(G48:O48)</f>
        <v>0</v>
      </c>
      <c r="G48" s="16">
        <v>0</v>
      </c>
      <c r="H48" s="16"/>
      <c r="I48" s="16"/>
      <c r="J48" s="16"/>
      <c r="K48" s="16"/>
      <c r="L48" s="16"/>
      <c r="M48" s="16"/>
      <c r="N48" s="16"/>
      <c r="O48" s="16"/>
      <c r="P48" s="48">
        <f t="shared" si="1"/>
        <v>0</v>
      </c>
      <c r="Q48" s="49" t="b">
        <f t="shared" si="0"/>
        <v>1</v>
      </c>
      <c r="R48" s="48">
        <f t="shared" si="2"/>
        <v>0</v>
      </c>
    </row>
    <row r="49" spans="1:18" ht="15" customHeight="1" x14ac:dyDescent="0.2">
      <c r="A49" s="15"/>
      <c r="B49" s="58"/>
      <c r="C49" s="17" t="s">
        <v>44</v>
      </c>
      <c r="D49" s="17"/>
      <c r="E49" s="18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48">
        <f t="shared" si="1"/>
        <v>0</v>
      </c>
      <c r="Q49" s="49" t="b">
        <f t="shared" si="0"/>
        <v>1</v>
      </c>
      <c r="R49" s="48">
        <f t="shared" si="2"/>
        <v>0</v>
      </c>
    </row>
    <row r="50" spans="1:18" ht="15" customHeight="1" x14ac:dyDescent="0.2">
      <c r="A50" s="15"/>
      <c r="B50" s="58"/>
      <c r="C50" s="17" t="s">
        <v>163</v>
      </c>
      <c r="D50" s="17"/>
      <c r="E50" s="18"/>
      <c r="F50" s="16">
        <f>SUM(G50:O50)</f>
        <v>13406.82</v>
      </c>
      <c r="G50" s="16">
        <v>13406.82</v>
      </c>
      <c r="H50" s="16"/>
      <c r="I50" s="16"/>
      <c r="J50" s="16"/>
      <c r="K50" s="16"/>
      <c r="L50" s="16"/>
      <c r="M50" s="16"/>
      <c r="N50" s="16"/>
      <c r="O50" s="16"/>
      <c r="P50" s="48">
        <f t="shared" si="1"/>
        <v>13406.82</v>
      </c>
      <c r="Q50" s="49" t="b">
        <f t="shared" si="0"/>
        <v>1</v>
      </c>
      <c r="R50" s="48">
        <f t="shared" si="2"/>
        <v>13406.82</v>
      </c>
    </row>
    <row r="51" spans="1:18" ht="15" customHeight="1" x14ac:dyDescent="0.2">
      <c r="A51" s="15"/>
      <c r="B51" s="58"/>
      <c r="C51" s="17" t="s">
        <v>164</v>
      </c>
      <c r="D51" s="17"/>
      <c r="E51" s="18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48">
        <f t="shared" si="1"/>
        <v>0</v>
      </c>
      <c r="Q51" s="49" t="b">
        <f t="shared" si="0"/>
        <v>1</v>
      </c>
      <c r="R51" s="48">
        <f t="shared" si="2"/>
        <v>0</v>
      </c>
    </row>
    <row r="52" spans="1:18" ht="15" customHeight="1" x14ac:dyDescent="0.2">
      <c r="A52" s="15"/>
      <c r="B52" s="58"/>
      <c r="C52" s="17" t="s">
        <v>45</v>
      </c>
      <c r="D52" s="17"/>
      <c r="E52" s="18"/>
      <c r="F52" s="16">
        <f>SUM(G52:O52)</f>
        <v>13406.82</v>
      </c>
      <c r="G52" s="16">
        <f t="shared" ref="G52:O52" si="6">SUM(G47:G51)</f>
        <v>13406.82</v>
      </c>
      <c r="H52" s="16">
        <f t="shared" si="6"/>
        <v>0</v>
      </c>
      <c r="I52" s="16">
        <f t="shared" si="6"/>
        <v>0</v>
      </c>
      <c r="J52" s="16">
        <f t="shared" si="6"/>
        <v>0</v>
      </c>
      <c r="K52" s="16">
        <f t="shared" si="6"/>
        <v>0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48">
        <f t="shared" si="1"/>
        <v>13406.82</v>
      </c>
      <c r="Q52" s="49" t="b">
        <f t="shared" si="0"/>
        <v>1</v>
      </c>
      <c r="R52" s="48">
        <f t="shared" si="2"/>
        <v>13406.82</v>
      </c>
    </row>
    <row r="53" spans="1:18" ht="15" customHeight="1" x14ac:dyDescent="0.2">
      <c r="A53" s="15"/>
      <c r="B53" s="58" t="s">
        <v>103</v>
      </c>
      <c r="C53" s="17"/>
      <c r="D53" s="17"/>
      <c r="E53" s="18"/>
      <c r="F53" s="16">
        <f>F40+F45+F52</f>
        <v>23373.809999999998</v>
      </c>
      <c r="G53" s="16">
        <f t="shared" ref="G53:O53" si="7">G40+G45+G52</f>
        <v>23373.809999999998</v>
      </c>
      <c r="H53" s="16">
        <f t="shared" si="7"/>
        <v>0</v>
      </c>
      <c r="I53" s="16">
        <f t="shared" si="7"/>
        <v>0</v>
      </c>
      <c r="J53" s="16">
        <f t="shared" si="7"/>
        <v>0</v>
      </c>
      <c r="K53" s="16">
        <f t="shared" si="7"/>
        <v>0</v>
      </c>
      <c r="L53" s="16">
        <f t="shared" si="7"/>
        <v>0</v>
      </c>
      <c r="M53" s="16">
        <f t="shared" si="7"/>
        <v>0</v>
      </c>
      <c r="N53" s="16">
        <f t="shared" si="7"/>
        <v>0</v>
      </c>
      <c r="O53" s="16">
        <f t="shared" si="7"/>
        <v>0</v>
      </c>
      <c r="P53" s="48">
        <f t="shared" si="1"/>
        <v>23373.809999999998</v>
      </c>
      <c r="Q53" s="49" t="b">
        <f t="shared" si="0"/>
        <v>1</v>
      </c>
      <c r="R53" s="48">
        <f t="shared" si="2"/>
        <v>23373.809999999998</v>
      </c>
    </row>
    <row r="54" spans="1:18" ht="15" customHeight="1" x14ac:dyDescent="0.25">
      <c r="A54" s="59" t="s">
        <v>43</v>
      </c>
      <c r="B54" s="60"/>
      <c r="C54" s="60"/>
      <c r="D54" s="60"/>
      <c r="E54" s="61"/>
      <c r="F54" s="62">
        <f>F53+F34</f>
        <v>67508.81</v>
      </c>
      <c r="G54" s="62">
        <f t="shared" ref="G54:O54" si="8">G53+G34</f>
        <v>67508.81</v>
      </c>
      <c r="H54" s="62">
        <f t="shared" si="8"/>
        <v>0</v>
      </c>
      <c r="I54" s="62">
        <f t="shared" si="8"/>
        <v>0</v>
      </c>
      <c r="J54" s="62">
        <f t="shared" si="8"/>
        <v>0</v>
      </c>
      <c r="K54" s="62">
        <f t="shared" si="8"/>
        <v>0</v>
      </c>
      <c r="L54" s="62">
        <f t="shared" si="8"/>
        <v>0</v>
      </c>
      <c r="M54" s="62">
        <f t="shared" si="8"/>
        <v>0</v>
      </c>
      <c r="N54" s="62">
        <f t="shared" si="8"/>
        <v>0</v>
      </c>
      <c r="O54" s="62">
        <f t="shared" si="8"/>
        <v>0</v>
      </c>
      <c r="P54" s="48">
        <f t="shared" si="1"/>
        <v>67508.81</v>
      </c>
      <c r="Q54" s="49" t="b">
        <f t="shared" si="0"/>
        <v>1</v>
      </c>
      <c r="R54" s="48">
        <f t="shared" si="2"/>
        <v>67508.81</v>
      </c>
    </row>
    <row r="55" spans="1:18" ht="15" customHeight="1" x14ac:dyDescent="0.2">
      <c r="A55" s="5" t="s">
        <v>47</v>
      </c>
      <c r="J55" s="29"/>
      <c r="K55" s="29"/>
      <c r="L55" s="29"/>
      <c r="M55" s="29"/>
      <c r="N55" s="29"/>
      <c r="O55" s="29"/>
      <c r="P55" s="48">
        <f t="shared" si="1"/>
        <v>0</v>
      </c>
      <c r="Q55" s="49" t="b">
        <f t="shared" si="0"/>
        <v>1</v>
      </c>
      <c r="R55" s="48">
        <f t="shared" si="2"/>
        <v>0</v>
      </c>
    </row>
    <row r="56" spans="1:18" ht="15" customHeight="1" x14ac:dyDescent="0.2">
      <c r="A56" s="5" t="s">
        <v>48</v>
      </c>
      <c r="J56" s="29"/>
      <c r="K56" s="29"/>
      <c r="L56" s="29"/>
      <c r="M56" s="29"/>
      <c r="N56" s="29"/>
      <c r="O56" s="29"/>
      <c r="P56" s="48">
        <f t="shared" si="1"/>
        <v>0</v>
      </c>
      <c r="Q56" s="49" t="b">
        <f t="shared" si="0"/>
        <v>1</v>
      </c>
      <c r="R56" s="48">
        <f t="shared" si="2"/>
        <v>0</v>
      </c>
    </row>
    <row r="57" spans="1:18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48">
        <f t="shared" si="1"/>
        <v>0</v>
      </c>
      <c r="Q57" s="49" t="b">
        <f t="shared" si="0"/>
        <v>1</v>
      </c>
      <c r="R57" s="48">
        <f t="shared" si="2"/>
        <v>0</v>
      </c>
    </row>
    <row r="58" spans="1:18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48">
        <f t="shared" si="1"/>
        <v>0</v>
      </c>
      <c r="Q58" s="49" t="b">
        <f t="shared" si="0"/>
        <v>1</v>
      </c>
      <c r="R58" s="48">
        <f t="shared" si="2"/>
        <v>0</v>
      </c>
    </row>
    <row r="59" spans="1:18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48">
        <f t="shared" si="1"/>
        <v>0</v>
      </c>
      <c r="Q59" s="49" t="b">
        <f t="shared" si="0"/>
        <v>1</v>
      </c>
      <c r="R59" s="48">
        <f t="shared" si="2"/>
        <v>0</v>
      </c>
    </row>
    <row r="60" spans="1:18" hidden="1" x14ac:dyDescent="0.2">
      <c r="P60" s="50"/>
      <c r="Q60" s="51"/>
      <c r="R60" s="50"/>
    </row>
    <row r="61" spans="1:18" hidden="1" x14ac:dyDescent="0.2">
      <c r="P61" s="50"/>
      <c r="Q61" s="51"/>
      <c r="R61" s="50"/>
    </row>
    <row r="62" spans="1:18" hidden="1" x14ac:dyDescent="0.2">
      <c r="P62" s="52"/>
      <c r="Q62" s="51"/>
      <c r="R62" s="52"/>
    </row>
    <row r="63" spans="1:18" hidden="1" x14ac:dyDescent="0.2">
      <c r="P63" s="52"/>
      <c r="Q63" s="51"/>
      <c r="R63" s="52"/>
    </row>
    <row r="64" spans="1:18" hidden="1" x14ac:dyDescent="0.2">
      <c r="P64" s="52"/>
      <c r="Q64" s="51"/>
      <c r="R64" s="52"/>
    </row>
    <row r="65" spans="16:18" hidden="1" x14ac:dyDescent="0.2">
      <c r="P65" s="52"/>
      <c r="Q65" s="51"/>
      <c r="R65" s="52"/>
    </row>
    <row r="66" spans="16:18" hidden="1" x14ac:dyDescent="0.2">
      <c r="P66" s="52"/>
      <c r="Q66" s="51"/>
      <c r="R66" s="52"/>
    </row>
    <row r="67" spans="16:18" hidden="1" x14ac:dyDescent="0.2">
      <c r="P67" s="52"/>
      <c r="Q67" s="51"/>
      <c r="R67" s="52"/>
    </row>
    <row r="68" spans="16:18" hidden="1" x14ac:dyDescent="0.2">
      <c r="P68" s="52"/>
      <c r="Q68" s="51"/>
      <c r="R68" s="52"/>
    </row>
    <row r="69" spans="16:18" hidden="1" x14ac:dyDescent="0.2">
      <c r="P69" s="52"/>
      <c r="Q69" s="51"/>
      <c r="R69" s="52"/>
    </row>
    <row r="70" spans="16:18" hidden="1" x14ac:dyDescent="0.2">
      <c r="P70" s="52"/>
      <c r="Q70" s="51"/>
      <c r="R70" s="52"/>
    </row>
    <row r="71" spans="16:18" hidden="1" x14ac:dyDescent="0.2">
      <c r="P71" s="52"/>
      <c r="Q71" s="51"/>
      <c r="R71" s="52"/>
    </row>
    <row r="72" spans="16:18" hidden="1" x14ac:dyDescent="0.2">
      <c r="P72" s="52"/>
      <c r="Q72" s="51"/>
      <c r="R72" s="52"/>
    </row>
    <row r="73" spans="16:18" hidden="1" x14ac:dyDescent="0.2">
      <c r="P73" s="52"/>
      <c r="Q73" s="51"/>
      <c r="R73" s="52"/>
    </row>
    <row r="74" spans="16:18" hidden="1" x14ac:dyDescent="0.2">
      <c r="P74" s="52"/>
      <c r="Q74" s="51"/>
      <c r="R74" s="52"/>
    </row>
    <row r="75" spans="16:18" hidden="1" x14ac:dyDescent="0.2">
      <c r="P75" s="52"/>
      <c r="Q75" s="51"/>
      <c r="R75" s="52"/>
    </row>
    <row r="76" spans="16:18" hidden="1" x14ac:dyDescent="0.2">
      <c r="P76" s="52"/>
      <c r="Q76" s="51"/>
      <c r="R76" s="52"/>
    </row>
    <row r="77" spans="16:18" hidden="1" x14ac:dyDescent="0.2">
      <c r="P77" s="52"/>
      <c r="Q77" s="51"/>
      <c r="R77" s="52"/>
    </row>
    <row r="78" spans="16:18" hidden="1" x14ac:dyDescent="0.2">
      <c r="P78" s="52"/>
      <c r="Q78" s="51"/>
      <c r="R78" s="52"/>
    </row>
    <row r="79" spans="16:18" hidden="1" x14ac:dyDescent="0.2">
      <c r="P79" s="52"/>
      <c r="Q79" s="51"/>
      <c r="R79" s="52"/>
    </row>
    <row r="80" spans="16:18" hidden="1" x14ac:dyDescent="0.2">
      <c r="P80" s="52"/>
      <c r="Q80" s="51"/>
      <c r="R80" s="52"/>
    </row>
  </sheetData>
  <sheetProtection sheet="1" selectLockedCells="1"/>
  <mergeCells count="32">
    <mergeCell ref="B15:E15"/>
    <mergeCell ref="B16:E16"/>
    <mergeCell ref="A1:O1"/>
    <mergeCell ref="A5:E7"/>
    <mergeCell ref="B9:E9"/>
    <mergeCell ref="F6:F7"/>
    <mergeCell ref="D3:E3"/>
    <mergeCell ref="D2:E2"/>
    <mergeCell ref="G6:O6"/>
    <mergeCell ref="B10:E10"/>
    <mergeCell ref="B31:E31"/>
    <mergeCell ref="B32:E32"/>
    <mergeCell ref="B33:E33"/>
    <mergeCell ref="A8:E8"/>
    <mergeCell ref="B27:E27"/>
    <mergeCell ref="B28:E28"/>
    <mergeCell ref="B29:E29"/>
    <mergeCell ref="B30:E30"/>
    <mergeCell ref="B23:E23"/>
    <mergeCell ref="B11:E11"/>
    <mergeCell ref="B12:E12"/>
    <mergeCell ref="B13:E13"/>
    <mergeCell ref="B14:E14"/>
    <mergeCell ref="B21:E21"/>
    <mergeCell ref="B22:E22"/>
    <mergeCell ref="B24:E24"/>
    <mergeCell ref="B17:E17"/>
    <mergeCell ref="B18:E18"/>
    <mergeCell ref="B25:E25"/>
    <mergeCell ref="B26:E26"/>
    <mergeCell ref="B19:E19"/>
    <mergeCell ref="B20:E20"/>
  </mergeCells>
  <phoneticPr fontId="2" type="noConversion"/>
  <printOptions horizontalCentered="1"/>
  <pageMargins left="0.5" right="0.5" top="0.75" bottom="0.75" header="0.5" footer="0.5"/>
  <pageSetup scale="57" orientation="portrait" r:id="rId1"/>
  <headerFooter alignWithMargins="0">
    <oddHeader>&amp;REnclosure 2</oddHeader>
    <oddFooter>&amp;LPage 17&amp;Rver 3 (12/2007)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80"/>
  <sheetViews>
    <sheetView topLeftCell="A3" zoomScaleNormal="100" workbookViewId="0">
      <selection activeCell="A5" sqref="A5:E7"/>
    </sheetView>
  </sheetViews>
  <sheetFormatPr defaultColWidth="0" defaultRowHeight="15" zeroHeight="1" x14ac:dyDescent="0.2"/>
  <cols>
    <col min="1" max="1" width="3.7109375" style="63" customWidth="1"/>
    <col min="2" max="2" width="5.28515625" style="63" customWidth="1"/>
    <col min="3" max="4" width="3.7109375" style="63" customWidth="1"/>
    <col min="5" max="5" width="27.42578125" style="63" customWidth="1"/>
    <col min="6" max="6" width="17.42578125" style="63" customWidth="1"/>
    <col min="7" max="7" width="12.7109375" style="63" customWidth="1"/>
    <col min="8" max="8" width="15.7109375" style="63" customWidth="1"/>
    <col min="9" max="9" width="16.5703125" style="63" customWidth="1"/>
    <col min="10" max="11" width="12.7109375" style="63" customWidth="1"/>
    <col min="12" max="12" width="17" style="63" customWidth="1"/>
    <col min="13" max="13" width="15" style="63" customWidth="1"/>
    <col min="14" max="15" width="12.7109375" style="63" customWidth="1"/>
    <col min="16" max="16" width="12.7109375" style="5" customWidth="1"/>
    <col min="17" max="17" width="12.7109375" style="45" customWidth="1"/>
    <col min="18" max="18" width="12.7109375" style="5" customWidth="1"/>
  </cols>
  <sheetData>
    <row r="1" spans="1:18" ht="40.5" customHeight="1" x14ac:dyDescent="0.2">
      <c r="A1" s="88" t="s">
        <v>151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9"/>
      <c r="P1" s="63"/>
      <c r="Q1" s="86"/>
      <c r="R1" s="63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  <c r="P2" s="63"/>
      <c r="Q2" s="86"/>
      <c r="R2" s="63"/>
    </row>
    <row r="3" spans="1:18" ht="15" customHeight="1" x14ac:dyDescent="0.25">
      <c r="A3" s="55"/>
      <c r="B3" s="55"/>
      <c r="C3" s="55"/>
      <c r="D3" s="121"/>
      <c r="E3" s="121"/>
      <c r="F3" s="29"/>
      <c r="G3" s="29"/>
      <c r="H3" s="29"/>
      <c r="I3" s="29"/>
      <c r="J3" s="29"/>
      <c r="K3" s="29"/>
      <c r="L3" s="29"/>
      <c r="M3" s="29"/>
      <c r="N3" s="29"/>
      <c r="O3" s="29"/>
      <c r="P3" s="63"/>
      <c r="Q3" s="86"/>
      <c r="R3" s="63"/>
    </row>
    <row r="4" spans="1:18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63"/>
      <c r="Q4" s="86"/>
      <c r="R4" s="63"/>
    </row>
    <row r="5" spans="1:18" s="3" customFormat="1" ht="15" customHeight="1" x14ac:dyDescent="0.25">
      <c r="A5" s="91" t="s">
        <v>50</v>
      </c>
      <c r="B5" s="92"/>
      <c r="C5" s="92"/>
      <c r="D5" s="92"/>
      <c r="E5" s="93"/>
      <c r="F5" s="8" t="s">
        <v>20</v>
      </c>
      <c r="G5" s="8" t="s">
        <v>21</v>
      </c>
      <c r="H5" s="8" t="s">
        <v>28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78</v>
      </c>
      <c r="P5" s="87"/>
      <c r="Q5" s="87"/>
      <c r="R5" s="87"/>
    </row>
    <row r="6" spans="1:18" s="3" customFormat="1" ht="15" customHeight="1" x14ac:dyDescent="0.25">
      <c r="A6" s="94"/>
      <c r="B6" s="95"/>
      <c r="C6" s="95"/>
      <c r="D6" s="95"/>
      <c r="E6" s="96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  <c r="P6" s="87"/>
      <c r="Q6" s="87"/>
      <c r="R6" s="87"/>
    </row>
    <row r="7" spans="1:18" s="1" customFormat="1" ht="42" customHeight="1" x14ac:dyDescent="0.2">
      <c r="A7" s="97"/>
      <c r="B7" s="98"/>
      <c r="C7" s="98"/>
      <c r="D7" s="98"/>
      <c r="E7" s="99"/>
      <c r="F7" s="105"/>
      <c r="G7" s="27" t="s">
        <v>0</v>
      </c>
      <c r="H7" s="27" t="s">
        <v>37</v>
      </c>
      <c r="I7" s="27" t="s">
        <v>19</v>
      </c>
      <c r="J7" s="27" t="s">
        <v>1</v>
      </c>
      <c r="K7" s="27" t="s">
        <v>16</v>
      </c>
      <c r="L7" s="27" t="s">
        <v>17</v>
      </c>
      <c r="M7" s="27" t="s">
        <v>2</v>
      </c>
      <c r="N7" s="27" t="s">
        <v>18</v>
      </c>
      <c r="O7" s="27" t="s">
        <v>77</v>
      </c>
      <c r="P7" s="56" t="s">
        <v>160</v>
      </c>
      <c r="Q7" s="56" t="s">
        <v>161</v>
      </c>
      <c r="R7" s="56" t="s">
        <v>162</v>
      </c>
    </row>
    <row r="8" spans="1:18" ht="24.95" customHeight="1" x14ac:dyDescent="0.2">
      <c r="A8" s="64" t="s">
        <v>51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48">
        <f>SUM(G8:O8)</f>
        <v>0</v>
      </c>
      <c r="Q8" s="49" t="b">
        <f>EXACT(P8,R8)</f>
        <v>1</v>
      </c>
      <c r="R8" s="48">
        <f>F8</f>
        <v>0</v>
      </c>
    </row>
    <row r="9" spans="1:18" ht="24.95" customHeight="1" x14ac:dyDescent="0.2">
      <c r="A9" s="15" t="s">
        <v>52</v>
      </c>
      <c r="B9" s="17"/>
      <c r="C9" s="17"/>
      <c r="D9" s="17"/>
      <c r="E9" s="18"/>
      <c r="F9" s="16"/>
      <c r="G9" s="16"/>
      <c r="H9" s="16"/>
      <c r="I9" s="16"/>
      <c r="J9" s="16"/>
      <c r="K9" s="16"/>
      <c r="L9" s="16"/>
      <c r="M9" s="16"/>
      <c r="N9" s="16"/>
      <c r="O9" s="16"/>
      <c r="P9" s="48">
        <f>SUM(G9:O9)</f>
        <v>0</v>
      </c>
      <c r="Q9" s="49" t="b">
        <f t="shared" ref="Q9:Q59" si="0">EXACT(P9,R9)</f>
        <v>1</v>
      </c>
      <c r="R9" s="48">
        <f>F9</f>
        <v>0</v>
      </c>
    </row>
    <row r="10" spans="1:18" ht="24.95" customHeight="1" x14ac:dyDescent="0.2">
      <c r="A10" s="15" t="s">
        <v>53</v>
      </c>
      <c r="B10" s="17"/>
      <c r="C10" s="17"/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48">
        <f>SUM(G10:O10)</f>
        <v>0</v>
      </c>
      <c r="Q10" s="49" t="b">
        <f t="shared" si="0"/>
        <v>1</v>
      </c>
      <c r="R10" s="48">
        <f>F10</f>
        <v>0</v>
      </c>
    </row>
    <row r="11" spans="1:18" ht="24.95" customHeight="1" x14ac:dyDescent="0.2">
      <c r="A11" s="15" t="s">
        <v>54</v>
      </c>
      <c r="B11" s="17"/>
      <c r="C11" s="17"/>
      <c r="D11" s="17"/>
      <c r="E11" s="18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48">
        <f>SUM(G11:O11)</f>
        <v>0</v>
      </c>
      <c r="Q11" s="49" t="b">
        <f t="shared" si="0"/>
        <v>1</v>
      </c>
      <c r="R11" s="48">
        <f>F11</f>
        <v>0</v>
      </c>
    </row>
    <row r="12" spans="1:18" ht="24.95" customHeight="1" x14ac:dyDescent="0.2">
      <c r="A12" s="19" t="s">
        <v>55</v>
      </c>
      <c r="B12" s="20"/>
      <c r="C12" s="20"/>
      <c r="D12" s="20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48">
        <f t="shared" ref="P12:P59" si="1">SUM(G12:O12)</f>
        <v>0</v>
      </c>
      <c r="Q12" s="49" t="b">
        <f t="shared" si="0"/>
        <v>1</v>
      </c>
      <c r="R12" s="48">
        <f t="shared" ref="R12:R59" si="2">F12</f>
        <v>0</v>
      </c>
    </row>
    <row r="13" spans="1:18" ht="24.95" customHeight="1" x14ac:dyDescent="0.2">
      <c r="A13" s="65" t="s">
        <v>56</v>
      </c>
      <c r="B13" s="24"/>
      <c r="C13" s="24"/>
      <c r="D13" s="24"/>
      <c r="E13" s="25"/>
      <c r="F13" s="26">
        <f>SUM(F8:F12)</f>
        <v>0</v>
      </c>
      <c r="G13" s="26">
        <f t="shared" ref="G13:O13" si="3">SUM(G8:G12)</f>
        <v>0</v>
      </c>
      <c r="H13" s="26">
        <f t="shared" si="3"/>
        <v>0</v>
      </c>
      <c r="I13" s="26">
        <f t="shared" si="3"/>
        <v>0</v>
      </c>
      <c r="J13" s="26">
        <f t="shared" si="3"/>
        <v>0</v>
      </c>
      <c r="K13" s="26">
        <f t="shared" si="3"/>
        <v>0</v>
      </c>
      <c r="L13" s="26">
        <f t="shared" si="3"/>
        <v>0</v>
      </c>
      <c r="M13" s="26">
        <f t="shared" si="3"/>
        <v>0</v>
      </c>
      <c r="N13" s="26">
        <f t="shared" si="3"/>
        <v>0</v>
      </c>
      <c r="O13" s="26">
        <f t="shared" si="3"/>
        <v>0</v>
      </c>
      <c r="P13" s="48">
        <f t="shared" si="1"/>
        <v>0</v>
      </c>
      <c r="Q13" s="49" t="b">
        <f t="shared" si="0"/>
        <v>1</v>
      </c>
      <c r="R13" s="48">
        <f t="shared" si="2"/>
        <v>0</v>
      </c>
    </row>
    <row r="14" spans="1:18" x14ac:dyDescent="0.2">
      <c r="P14" s="48">
        <f t="shared" si="1"/>
        <v>0</v>
      </c>
      <c r="Q14" s="49" t="b">
        <f t="shared" si="0"/>
        <v>1</v>
      </c>
      <c r="R14" s="48">
        <f t="shared" si="2"/>
        <v>0</v>
      </c>
    </row>
    <row r="15" spans="1:18" x14ac:dyDescent="0.2">
      <c r="P15" s="48">
        <f t="shared" si="1"/>
        <v>0</v>
      </c>
      <c r="Q15" s="49" t="b">
        <f t="shared" si="0"/>
        <v>1</v>
      </c>
      <c r="R15" s="48">
        <f t="shared" si="2"/>
        <v>0</v>
      </c>
    </row>
    <row r="16" spans="1:18" x14ac:dyDescent="0.2">
      <c r="P16" s="48">
        <f t="shared" si="1"/>
        <v>0</v>
      </c>
      <c r="Q16" s="49" t="b">
        <f t="shared" si="0"/>
        <v>1</v>
      </c>
      <c r="R16" s="48">
        <f t="shared" si="2"/>
        <v>0</v>
      </c>
    </row>
    <row r="17" spans="16:18" x14ac:dyDescent="0.2">
      <c r="P17" s="48">
        <f t="shared" si="1"/>
        <v>0</v>
      </c>
      <c r="Q17" s="49" t="b">
        <f t="shared" si="0"/>
        <v>1</v>
      </c>
      <c r="R17" s="48">
        <f t="shared" si="2"/>
        <v>0</v>
      </c>
    </row>
    <row r="18" spans="16:18" x14ac:dyDescent="0.2">
      <c r="P18" s="48">
        <f t="shared" si="1"/>
        <v>0</v>
      </c>
      <c r="Q18" s="49" t="b">
        <f t="shared" si="0"/>
        <v>1</v>
      </c>
      <c r="R18" s="48">
        <f t="shared" si="2"/>
        <v>0</v>
      </c>
    </row>
    <row r="19" spans="16:18" x14ac:dyDescent="0.2">
      <c r="P19" s="48">
        <f t="shared" si="1"/>
        <v>0</v>
      </c>
      <c r="Q19" s="49" t="b">
        <f t="shared" si="0"/>
        <v>1</v>
      </c>
      <c r="R19" s="48">
        <f t="shared" si="2"/>
        <v>0</v>
      </c>
    </row>
    <row r="20" spans="16:18" x14ac:dyDescent="0.2">
      <c r="P20" s="48">
        <f t="shared" si="1"/>
        <v>0</v>
      </c>
      <c r="Q20" s="49" t="b">
        <f t="shared" si="0"/>
        <v>1</v>
      </c>
      <c r="R20" s="48">
        <f t="shared" si="2"/>
        <v>0</v>
      </c>
    </row>
    <row r="21" spans="16:18" x14ac:dyDescent="0.2">
      <c r="P21" s="48">
        <f t="shared" si="1"/>
        <v>0</v>
      </c>
      <c r="Q21" s="49" t="b">
        <f t="shared" si="0"/>
        <v>1</v>
      </c>
      <c r="R21" s="48">
        <f t="shared" si="2"/>
        <v>0</v>
      </c>
    </row>
    <row r="22" spans="16:18" x14ac:dyDescent="0.2">
      <c r="P22" s="48">
        <f t="shared" si="1"/>
        <v>0</v>
      </c>
      <c r="Q22" s="49" t="b">
        <f t="shared" si="0"/>
        <v>1</v>
      </c>
      <c r="R22" s="48">
        <f t="shared" si="2"/>
        <v>0</v>
      </c>
    </row>
    <row r="23" spans="16:18" x14ac:dyDescent="0.2">
      <c r="P23" s="48">
        <f t="shared" si="1"/>
        <v>0</v>
      </c>
      <c r="Q23" s="49" t="b">
        <f t="shared" si="0"/>
        <v>1</v>
      </c>
      <c r="R23" s="48">
        <f t="shared" si="2"/>
        <v>0</v>
      </c>
    </row>
    <row r="24" spans="16:18" x14ac:dyDescent="0.2">
      <c r="P24" s="48">
        <f t="shared" si="1"/>
        <v>0</v>
      </c>
      <c r="Q24" s="49" t="b">
        <f t="shared" si="0"/>
        <v>1</v>
      </c>
      <c r="R24" s="48">
        <f t="shared" si="2"/>
        <v>0</v>
      </c>
    </row>
    <row r="25" spans="16:18" x14ac:dyDescent="0.2">
      <c r="P25" s="48">
        <f t="shared" si="1"/>
        <v>0</v>
      </c>
      <c r="Q25" s="49" t="b">
        <f t="shared" si="0"/>
        <v>1</v>
      </c>
      <c r="R25" s="48">
        <f t="shared" si="2"/>
        <v>0</v>
      </c>
    </row>
    <row r="26" spans="16:18" x14ac:dyDescent="0.2">
      <c r="P26" s="48">
        <f t="shared" si="1"/>
        <v>0</v>
      </c>
      <c r="Q26" s="49" t="b">
        <f t="shared" si="0"/>
        <v>1</v>
      </c>
      <c r="R26" s="48">
        <f t="shared" si="2"/>
        <v>0</v>
      </c>
    </row>
    <row r="27" spans="16:18" x14ac:dyDescent="0.2">
      <c r="P27" s="48">
        <f t="shared" si="1"/>
        <v>0</v>
      </c>
      <c r="Q27" s="49" t="b">
        <f t="shared" si="0"/>
        <v>1</v>
      </c>
      <c r="R27" s="48">
        <f t="shared" si="2"/>
        <v>0</v>
      </c>
    </row>
    <row r="28" spans="16:18" x14ac:dyDescent="0.2">
      <c r="P28" s="48">
        <f t="shared" si="1"/>
        <v>0</v>
      </c>
      <c r="Q28" s="49" t="b">
        <f t="shared" si="0"/>
        <v>1</v>
      </c>
      <c r="R28" s="48">
        <f t="shared" si="2"/>
        <v>0</v>
      </c>
    </row>
    <row r="29" spans="16:18" x14ac:dyDescent="0.2">
      <c r="P29" s="48">
        <f t="shared" si="1"/>
        <v>0</v>
      </c>
      <c r="Q29" s="49" t="b">
        <f t="shared" si="0"/>
        <v>1</v>
      </c>
      <c r="R29" s="48">
        <f t="shared" si="2"/>
        <v>0</v>
      </c>
    </row>
    <row r="30" spans="16:18" x14ac:dyDescent="0.2">
      <c r="P30" s="48">
        <f t="shared" si="1"/>
        <v>0</v>
      </c>
      <c r="Q30" s="49" t="b">
        <f t="shared" si="0"/>
        <v>1</v>
      </c>
      <c r="R30" s="48">
        <f t="shared" si="2"/>
        <v>0</v>
      </c>
    </row>
    <row r="31" spans="16:18" x14ac:dyDescent="0.2">
      <c r="P31" s="48">
        <f t="shared" si="1"/>
        <v>0</v>
      </c>
      <c r="Q31" s="49" t="b">
        <f t="shared" si="0"/>
        <v>1</v>
      </c>
      <c r="R31" s="48">
        <f t="shared" si="2"/>
        <v>0</v>
      </c>
    </row>
    <row r="32" spans="16:18" x14ac:dyDescent="0.2">
      <c r="P32" s="48">
        <f t="shared" si="1"/>
        <v>0</v>
      </c>
      <c r="Q32" s="49" t="b">
        <f t="shared" si="0"/>
        <v>1</v>
      </c>
      <c r="R32" s="48">
        <f t="shared" si="2"/>
        <v>0</v>
      </c>
    </row>
    <row r="33" spans="16:18" x14ac:dyDescent="0.2">
      <c r="P33" s="48">
        <f t="shared" si="1"/>
        <v>0</v>
      </c>
      <c r="Q33" s="49" t="b">
        <f t="shared" si="0"/>
        <v>1</v>
      </c>
      <c r="R33" s="48">
        <f t="shared" si="2"/>
        <v>0</v>
      </c>
    </row>
    <row r="34" spans="16:18" x14ac:dyDescent="0.2">
      <c r="P34" s="48">
        <f t="shared" si="1"/>
        <v>0</v>
      </c>
      <c r="Q34" s="49" t="b">
        <f t="shared" si="0"/>
        <v>1</v>
      </c>
      <c r="R34" s="48">
        <f t="shared" si="2"/>
        <v>0</v>
      </c>
    </row>
    <row r="35" spans="16:18" x14ac:dyDescent="0.2">
      <c r="P35" s="48">
        <f t="shared" si="1"/>
        <v>0</v>
      </c>
      <c r="Q35" s="49" t="b">
        <f t="shared" si="0"/>
        <v>1</v>
      </c>
      <c r="R35" s="48">
        <f t="shared" si="2"/>
        <v>0</v>
      </c>
    </row>
    <row r="36" spans="16:18" x14ac:dyDescent="0.2">
      <c r="P36" s="48">
        <f t="shared" si="1"/>
        <v>0</v>
      </c>
      <c r="Q36" s="49" t="b">
        <f t="shared" si="0"/>
        <v>1</v>
      </c>
      <c r="R36" s="48">
        <f t="shared" si="2"/>
        <v>0</v>
      </c>
    </row>
    <row r="37" spans="16:18" x14ac:dyDescent="0.2">
      <c r="P37" s="48">
        <f t="shared" si="1"/>
        <v>0</v>
      </c>
      <c r="Q37" s="49" t="b">
        <f t="shared" si="0"/>
        <v>1</v>
      </c>
      <c r="R37" s="48">
        <f t="shared" si="2"/>
        <v>0</v>
      </c>
    </row>
    <row r="38" spans="16:18" x14ac:dyDescent="0.2">
      <c r="P38" s="48">
        <f t="shared" si="1"/>
        <v>0</v>
      </c>
      <c r="Q38" s="49" t="b">
        <f t="shared" si="0"/>
        <v>1</v>
      </c>
      <c r="R38" s="48">
        <f t="shared" si="2"/>
        <v>0</v>
      </c>
    </row>
    <row r="39" spans="16:18" x14ac:dyDescent="0.2">
      <c r="P39" s="48">
        <f t="shared" si="1"/>
        <v>0</v>
      </c>
      <c r="Q39" s="49" t="b">
        <f t="shared" si="0"/>
        <v>1</v>
      </c>
      <c r="R39" s="48">
        <f t="shared" si="2"/>
        <v>0</v>
      </c>
    </row>
    <row r="40" spans="16:18" x14ac:dyDescent="0.2">
      <c r="P40" s="48">
        <f t="shared" si="1"/>
        <v>0</v>
      </c>
      <c r="Q40" s="49" t="b">
        <f t="shared" si="0"/>
        <v>1</v>
      </c>
      <c r="R40" s="48">
        <f t="shared" si="2"/>
        <v>0</v>
      </c>
    </row>
    <row r="41" spans="16:18" x14ac:dyDescent="0.2">
      <c r="P41" s="48">
        <f t="shared" si="1"/>
        <v>0</v>
      </c>
      <c r="Q41" s="49" t="b">
        <f t="shared" si="0"/>
        <v>1</v>
      </c>
      <c r="R41" s="48">
        <f t="shared" si="2"/>
        <v>0</v>
      </c>
    </row>
    <row r="42" spans="16:18" x14ac:dyDescent="0.2">
      <c r="P42" s="48">
        <f t="shared" si="1"/>
        <v>0</v>
      </c>
      <c r="Q42" s="49" t="b">
        <f t="shared" si="0"/>
        <v>1</v>
      </c>
      <c r="R42" s="48">
        <f t="shared" si="2"/>
        <v>0</v>
      </c>
    </row>
    <row r="43" spans="16:18" x14ac:dyDescent="0.2">
      <c r="P43" s="48">
        <f t="shared" si="1"/>
        <v>0</v>
      </c>
      <c r="Q43" s="49" t="b">
        <f t="shared" si="0"/>
        <v>1</v>
      </c>
      <c r="R43" s="48">
        <f t="shared" si="2"/>
        <v>0</v>
      </c>
    </row>
    <row r="44" spans="16:18" x14ac:dyDescent="0.2">
      <c r="P44" s="48">
        <f t="shared" si="1"/>
        <v>0</v>
      </c>
      <c r="Q44" s="49" t="b">
        <f t="shared" si="0"/>
        <v>1</v>
      </c>
      <c r="R44" s="48">
        <f t="shared" si="2"/>
        <v>0</v>
      </c>
    </row>
    <row r="45" spans="16:18" x14ac:dyDescent="0.2">
      <c r="P45" s="48">
        <f t="shared" si="1"/>
        <v>0</v>
      </c>
      <c r="Q45" s="49" t="b">
        <f t="shared" si="0"/>
        <v>1</v>
      </c>
      <c r="R45" s="48">
        <f t="shared" si="2"/>
        <v>0</v>
      </c>
    </row>
    <row r="46" spans="16:18" x14ac:dyDescent="0.2">
      <c r="P46" s="48">
        <f t="shared" si="1"/>
        <v>0</v>
      </c>
      <c r="Q46" s="49" t="b">
        <f t="shared" si="0"/>
        <v>1</v>
      </c>
      <c r="R46" s="48">
        <f t="shared" si="2"/>
        <v>0</v>
      </c>
    </row>
    <row r="47" spans="16:18" x14ac:dyDescent="0.2">
      <c r="P47" s="48">
        <f t="shared" si="1"/>
        <v>0</v>
      </c>
      <c r="Q47" s="49" t="b">
        <f t="shared" si="0"/>
        <v>1</v>
      </c>
      <c r="R47" s="48">
        <f t="shared" si="2"/>
        <v>0</v>
      </c>
    </row>
    <row r="48" spans="16:18" x14ac:dyDescent="0.2">
      <c r="P48" s="48">
        <f t="shared" si="1"/>
        <v>0</v>
      </c>
      <c r="Q48" s="49" t="b">
        <f t="shared" si="0"/>
        <v>1</v>
      </c>
      <c r="R48" s="48">
        <f t="shared" si="2"/>
        <v>0</v>
      </c>
    </row>
    <row r="49" spans="16:18" x14ac:dyDescent="0.2">
      <c r="P49" s="48">
        <f t="shared" si="1"/>
        <v>0</v>
      </c>
      <c r="Q49" s="49" t="b">
        <f t="shared" si="0"/>
        <v>1</v>
      </c>
      <c r="R49" s="48">
        <f t="shared" si="2"/>
        <v>0</v>
      </c>
    </row>
    <row r="50" spans="16:18" x14ac:dyDescent="0.2">
      <c r="P50" s="48">
        <f t="shared" si="1"/>
        <v>0</v>
      </c>
      <c r="Q50" s="49" t="b">
        <f t="shared" si="0"/>
        <v>1</v>
      </c>
      <c r="R50" s="48">
        <f t="shared" si="2"/>
        <v>0</v>
      </c>
    </row>
    <row r="51" spans="16:18" x14ac:dyDescent="0.2">
      <c r="P51" s="48">
        <f t="shared" si="1"/>
        <v>0</v>
      </c>
      <c r="Q51" s="49" t="b">
        <f t="shared" si="0"/>
        <v>1</v>
      </c>
      <c r="R51" s="48">
        <f t="shared" si="2"/>
        <v>0</v>
      </c>
    </row>
    <row r="52" spans="16:18" x14ac:dyDescent="0.2">
      <c r="P52" s="48">
        <f t="shared" si="1"/>
        <v>0</v>
      </c>
      <c r="Q52" s="49" t="b">
        <f t="shared" si="0"/>
        <v>1</v>
      </c>
      <c r="R52" s="48">
        <f t="shared" si="2"/>
        <v>0</v>
      </c>
    </row>
    <row r="53" spans="16:18" x14ac:dyDescent="0.2">
      <c r="P53" s="48">
        <f t="shared" si="1"/>
        <v>0</v>
      </c>
      <c r="Q53" s="49" t="b">
        <f t="shared" si="0"/>
        <v>1</v>
      </c>
      <c r="R53" s="48">
        <f t="shared" si="2"/>
        <v>0</v>
      </c>
    </row>
    <row r="54" spans="16:18" x14ac:dyDescent="0.2">
      <c r="P54" s="48">
        <f t="shared" si="1"/>
        <v>0</v>
      </c>
      <c r="Q54" s="49" t="b">
        <f t="shared" si="0"/>
        <v>1</v>
      </c>
      <c r="R54" s="48">
        <f t="shared" si="2"/>
        <v>0</v>
      </c>
    </row>
    <row r="55" spans="16:18" x14ac:dyDescent="0.2">
      <c r="P55" s="48">
        <f t="shared" si="1"/>
        <v>0</v>
      </c>
      <c r="Q55" s="49" t="b">
        <f t="shared" si="0"/>
        <v>1</v>
      </c>
      <c r="R55" s="48">
        <f t="shared" si="2"/>
        <v>0</v>
      </c>
    </row>
    <row r="56" spans="16:18" x14ac:dyDescent="0.2">
      <c r="P56" s="48">
        <f t="shared" si="1"/>
        <v>0</v>
      </c>
      <c r="Q56" s="49" t="b">
        <f t="shared" si="0"/>
        <v>1</v>
      </c>
      <c r="R56" s="48">
        <f t="shared" si="2"/>
        <v>0</v>
      </c>
    </row>
    <row r="57" spans="16:18" x14ac:dyDescent="0.2">
      <c r="P57" s="48">
        <f t="shared" si="1"/>
        <v>0</v>
      </c>
      <c r="Q57" s="49" t="b">
        <f t="shared" si="0"/>
        <v>1</v>
      </c>
      <c r="R57" s="48">
        <f t="shared" si="2"/>
        <v>0</v>
      </c>
    </row>
    <row r="58" spans="16:18" x14ac:dyDescent="0.2">
      <c r="P58" s="48">
        <f t="shared" si="1"/>
        <v>0</v>
      </c>
      <c r="Q58" s="49" t="b">
        <f t="shared" si="0"/>
        <v>1</v>
      </c>
      <c r="R58" s="48">
        <f t="shared" si="2"/>
        <v>0</v>
      </c>
    </row>
    <row r="59" spans="16:18" x14ac:dyDescent="0.2">
      <c r="P59" s="48">
        <f t="shared" si="1"/>
        <v>0</v>
      </c>
      <c r="Q59" s="49" t="b">
        <f t="shared" si="0"/>
        <v>1</v>
      </c>
      <c r="R59" s="48">
        <f t="shared" si="2"/>
        <v>0</v>
      </c>
    </row>
    <row r="60" spans="16:18" hidden="1" x14ac:dyDescent="0.2">
      <c r="P60" s="50"/>
      <c r="Q60" s="51"/>
      <c r="R60" s="50"/>
    </row>
    <row r="61" spans="16:18" hidden="1" x14ac:dyDescent="0.2">
      <c r="P61" s="50"/>
      <c r="Q61" s="51"/>
      <c r="R61" s="50"/>
    </row>
    <row r="62" spans="16:18" hidden="1" x14ac:dyDescent="0.2">
      <c r="P62" s="52"/>
      <c r="Q62" s="51"/>
      <c r="R62" s="52"/>
    </row>
    <row r="63" spans="16:18" hidden="1" x14ac:dyDescent="0.2">
      <c r="P63" s="52"/>
      <c r="Q63" s="51"/>
      <c r="R63" s="52"/>
    </row>
    <row r="64" spans="16:18" hidden="1" x14ac:dyDescent="0.2">
      <c r="P64" s="52"/>
      <c r="Q64" s="51"/>
      <c r="R64" s="52"/>
    </row>
    <row r="65" spans="16:18" hidden="1" x14ac:dyDescent="0.2">
      <c r="P65" s="52"/>
      <c r="Q65" s="51"/>
      <c r="R65" s="52"/>
    </row>
    <row r="66" spans="16:18" hidden="1" x14ac:dyDescent="0.2">
      <c r="P66" s="52"/>
      <c r="Q66" s="51"/>
      <c r="R66" s="52"/>
    </row>
    <row r="67" spans="16:18" hidden="1" x14ac:dyDescent="0.2">
      <c r="P67" s="52"/>
      <c r="Q67" s="51"/>
      <c r="R67" s="52"/>
    </row>
    <row r="68" spans="16:18" hidden="1" x14ac:dyDescent="0.2">
      <c r="P68" s="52"/>
      <c r="Q68" s="51"/>
      <c r="R68" s="52"/>
    </row>
    <row r="69" spans="16:18" hidden="1" x14ac:dyDescent="0.2">
      <c r="P69" s="52"/>
      <c r="Q69" s="51"/>
      <c r="R69" s="52"/>
    </row>
    <row r="70" spans="16:18" hidden="1" x14ac:dyDescent="0.2">
      <c r="P70" s="52"/>
      <c r="Q70" s="51"/>
      <c r="R70" s="52"/>
    </row>
    <row r="71" spans="16:18" hidden="1" x14ac:dyDescent="0.2">
      <c r="P71" s="52"/>
      <c r="Q71" s="51"/>
      <c r="R71" s="52"/>
    </row>
    <row r="72" spans="16:18" hidden="1" x14ac:dyDescent="0.2">
      <c r="P72" s="52"/>
      <c r="Q72" s="51"/>
      <c r="R72" s="52"/>
    </row>
    <row r="73" spans="16:18" hidden="1" x14ac:dyDescent="0.2">
      <c r="P73" s="52"/>
      <c r="Q73" s="51"/>
      <c r="R73" s="52"/>
    </row>
    <row r="74" spans="16:18" hidden="1" x14ac:dyDescent="0.2">
      <c r="P74" s="52"/>
      <c r="Q74" s="51"/>
      <c r="R74" s="52"/>
    </row>
    <row r="75" spans="16:18" hidden="1" x14ac:dyDescent="0.2">
      <c r="P75" s="52"/>
      <c r="Q75" s="51"/>
      <c r="R75" s="52"/>
    </row>
    <row r="76" spans="16:18" hidden="1" x14ac:dyDescent="0.2">
      <c r="P76" s="52"/>
      <c r="Q76" s="51"/>
      <c r="R76" s="52"/>
    </row>
    <row r="77" spans="16:18" hidden="1" x14ac:dyDescent="0.2">
      <c r="P77" s="52"/>
      <c r="Q77" s="51"/>
      <c r="R77" s="52"/>
    </row>
    <row r="78" spans="16:18" hidden="1" x14ac:dyDescent="0.2">
      <c r="P78" s="52"/>
      <c r="Q78" s="51"/>
      <c r="R78" s="52"/>
    </row>
    <row r="79" spans="16:18" hidden="1" x14ac:dyDescent="0.2">
      <c r="P79" s="52"/>
      <c r="Q79" s="51"/>
      <c r="R79" s="52"/>
    </row>
    <row r="80" spans="16:18" hidden="1" x14ac:dyDescent="0.2">
      <c r="P80" s="52"/>
      <c r="Q80" s="51"/>
      <c r="R80" s="52"/>
    </row>
  </sheetData>
  <sheetProtection sheet="1" selectLockedCells="1"/>
  <mergeCells count="6">
    <mergeCell ref="A1:N1"/>
    <mergeCell ref="A5:E7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18&amp;Rver 3 (12/2007)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80"/>
  <sheetViews>
    <sheetView zoomScaleNormal="100" workbookViewId="0">
      <selection sqref="A1:N1"/>
    </sheetView>
  </sheetViews>
  <sheetFormatPr defaultColWidth="0" defaultRowHeight="15" zeroHeight="1" x14ac:dyDescent="0.2"/>
  <cols>
    <col min="1" max="4" width="3.7109375" style="29" customWidth="1"/>
    <col min="5" max="5" width="19.7109375" style="29" customWidth="1"/>
    <col min="6" max="6" width="16.140625" style="29" customWidth="1"/>
    <col min="7" max="7" width="13" style="29" customWidth="1"/>
    <col min="8" max="8" width="19" style="29" customWidth="1"/>
    <col min="9" max="9" width="15.85546875" style="29" customWidth="1"/>
    <col min="10" max="11" width="12.7109375" style="29" customWidth="1"/>
    <col min="12" max="12" width="16.5703125" style="29" customWidth="1"/>
    <col min="13" max="13" width="15.7109375" style="29" customWidth="1"/>
    <col min="14" max="15" width="12.7109375" style="29" customWidth="1"/>
    <col min="16" max="16" width="12.7109375" style="5" customWidth="1"/>
    <col min="17" max="17" width="12.7109375" style="45" customWidth="1"/>
    <col min="18" max="18" width="12.7109375" style="5" customWidth="1"/>
    <col min="19" max="16384" width="0" style="35" hidden="1"/>
  </cols>
  <sheetData>
    <row r="1" spans="1:18" ht="37.5" customHeight="1" x14ac:dyDescent="0.2">
      <c r="A1" s="88" t="s">
        <v>152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P1" s="29"/>
      <c r="Q1" s="53"/>
      <c r="R1" s="29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N2" s="6" t="s">
        <v>30</v>
      </c>
      <c r="O2" s="7">
        <f>'CSS Pgm 1'!O2</f>
        <v>0</v>
      </c>
      <c r="P2" s="29"/>
      <c r="Q2" s="53"/>
      <c r="R2" s="29"/>
    </row>
    <row r="3" spans="1:18" ht="15" customHeight="1" x14ac:dyDescent="0.25">
      <c r="A3" s="55"/>
      <c r="B3" s="55"/>
      <c r="C3" s="55"/>
      <c r="D3" s="121"/>
      <c r="E3" s="121"/>
      <c r="P3" s="29"/>
      <c r="Q3" s="53"/>
      <c r="R3" s="29"/>
    </row>
    <row r="4" spans="1:18" x14ac:dyDescent="0.2">
      <c r="P4" s="29"/>
      <c r="Q4" s="53"/>
      <c r="R4" s="29"/>
    </row>
    <row r="5" spans="1:18" s="36" customFormat="1" ht="15" customHeight="1" x14ac:dyDescent="0.25">
      <c r="A5" s="113"/>
      <c r="B5" s="114"/>
      <c r="C5" s="114"/>
      <c r="D5" s="114"/>
      <c r="E5" s="115"/>
      <c r="F5" s="8" t="s">
        <v>20</v>
      </c>
      <c r="G5" s="8" t="s">
        <v>21</v>
      </c>
      <c r="H5" s="8" t="s">
        <v>28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78</v>
      </c>
      <c r="P5" s="54"/>
      <c r="Q5" s="54"/>
      <c r="R5" s="54"/>
    </row>
    <row r="6" spans="1:18" s="36" customFormat="1" ht="15" customHeight="1" x14ac:dyDescent="0.25">
      <c r="A6" s="116"/>
      <c r="B6" s="117"/>
      <c r="C6" s="117"/>
      <c r="D6" s="117"/>
      <c r="E6" s="118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  <c r="P6" s="54"/>
      <c r="Q6" s="54"/>
      <c r="R6" s="54"/>
    </row>
    <row r="7" spans="1:18" s="38" customFormat="1" ht="42" customHeight="1" x14ac:dyDescent="0.25">
      <c r="A7" s="119"/>
      <c r="B7" s="107"/>
      <c r="C7" s="107"/>
      <c r="D7" s="107"/>
      <c r="E7" s="120"/>
      <c r="F7" s="105"/>
      <c r="G7" s="27" t="s">
        <v>0</v>
      </c>
      <c r="H7" s="27" t="s">
        <v>37</v>
      </c>
      <c r="I7" s="27" t="s">
        <v>19</v>
      </c>
      <c r="J7" s="27" t="s">
        <v>1</v>
      </c>
      <c r="K7" s="27" t="s">
        <v>16</v>
      </c>
      <c r="L7" s="27" t="s">
        <v>17</v>
      </c>
      <c r="M7" s="27" t="s">
        <v>2</v>
      </c>
      <c r="N7" s="10" t="s">
        <v>18</v>
      </c>
      <c r="O7" s="10" t="s">
        <v>77</v>
      </c>
      <c r="P7" s="47" t="s">
        <v>160</v>
      </c>
      <c r="Q7" s="47" t="s">
        <v>161</v>
      </c>
      <c r="R7" s="47" t="s">
        <v>162</v>
      </c>
    </row>
    <row r="8" spans="1:18" ht="24.95" customHeight="1" x14ac:dyDescent="0.2">
      <c r="A8" s="64" t="s">
        <v>39</v>
      </c>
      <c r="B8" s="12"/>
      <c r="C8" s="12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48">
        <f>SUM(G8:O8)</f>
        <v>0</v>
      </c>
      <c r="Q8" s="49" t="b">
        <f>EXACT(P8,R8)</f>
        <v>1</v>
      </c>
      <c r="R8" s="48">
        <f>F8</f>
        <v>0</v>
      </c>
    </row>
    <row r="9" spans="1:18" ht="24.95" customHeight="1" x14ac:dyDescent="0.2">
      <c r="A9" s="15" t="s">
        <v>42</v>
      </c>
      <c r="B9" s="17"/>
      <c r="C9" s="17"/>
      <c r="D9" s="17"/>
      <c r="E9" s="18"/>
      <c r="F9" s="16"/>
      <c r="G9" s="16"/>
      <c r="H9" s="16"/>
      <c r="I9" s="16"/>
      <c r="J9" s="16"/>
      <c r="K9" s="16"/>
      <c r="L9" s="16"/>
      <c r="M9" s="16"/>
      <c r="N9" s="16"/>
      <c r="O9" s="16"/>
      <c r="P9" s="48">
        <f>SUM(G9:O9)</f>
        <v>0</v>
      </c>
      <c r="Q9" s="49" t="b">
        <f t="shared" ref="Q9:Q59" si="0">EXACT(P9,R9)</f>
        <v>1</v>
      </c>
      <c r="R9" s="48">
        <f>F9</f>
        <v>0</v>
      </c>
    </row>
    <row r="10" spans="1:18" ht="24.95" customHeight="1" x14ac:dyDescent="0.2">
      <c r="A10" s="19" t="s">
        <v>90</v>
      </c>
      <c r="B10" s="20"/>
      <c r="C10" s="20"/>
      <c r="D10" s="20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48">
        <f>SUM(G10:O10)</f>
        <v>0</v>
      </c>
      <c r="Q10" s="49" t="b">
        <f t="shared" si="0"/>
        <v>1</v>
      </c>
      <c r="R10" s="48">
        <f>F10</f>
        <v>0</v>
      </c>
    </row>
    <row r="11" spans="1:18" ht="24.95" customHeight="1" x14ac:dyDescent="0.2">
      <c r="A11" s="65" t="s">
        <v>91</v>
      </c>
      <c r="B11" s="24"/>
      <c r="C11" s="24"/>
      <c r="D11" s="24"/>
      <c r="E11" s="25"/>
      <c r="F11" s="26">
        <f t="shared" ref="F11:O11" si="1">SUM(F8:F10)</f>
        <v>0</v>
      </c>
      <c r="G11" s="26">
        <f t="shared" si="1"/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48">
        <f>SUM(G11:O11)</f>
        <v>0</v>
      </c>
      <c r="Q11" s="49" t="b">
        <f t="shared" si="0"/>
        <v>1</v>
      </c>
      <c r="R11" s="48">
        <f>F11</f>
        <v>0</v>
      </c>
    </row>
    <row r="12" spans="1:18" x14ac:dyDescent="0.2">
      <c r="P12" s="48">
        <f t="shared" ref="P12:P59" si="2">SUM(G12:O12)</f>
        <v>0</v>
      </c>
      <c r="Q12" s="49" t="b">
        <f t="shared" si="0"/>
        <v>1</v>
      </c>
      <c r="R12" s="48">
        <f t="shared" ref="R12:R59" si="3">F12</f>
        <v>0</v>
      </c>
    </row>
    <row r="13" spans="1:18" x14ac:dyDescent="0.2">
      <c r="P13" s="48">
        <f t="shared" si="2"/>
        <v>0</v>
      </c>
      <c r="Q13" s="49" t="b">
        <f t="shared" si="0"/>
        <v>1</v>
      </c>
      <c r="R13" s="48">
        <f t="shared" si="3"/>
        <v>0</v>
      </c>
    </row>
    <row r="14" spans="1:18" x14ac:dyDescent="0.2">
      <c r="P14" s="48">
        <f t="shared" si="2"/>
        <v>0</v>
      </c>
      <c r="Q14" s="49" t="b">
        <f t="shared" si="0"/>
        <v>1</v>
      </c>
      <c r="R14" s="48">
        <f t="shared" si="3"/>
        <v>0</v>
      </c>
    </row>
    <row r="15" spans="1:18" x14ac:dyDescent="0.2">
      <c r="P15" s="48">
        <f t="shared" si="2"/>
        <v>0</v>
      </c>
      <c r="Q15" s="49" t="b">
        <f t="shared" si="0"/>
        <v>1</v>
      </c>
      <c r="R15" s="48">
        <f t="shared" si="3"/>
        <v>0</v>
      </c>
    </row>
    <row r="16" spans="1:18" x14ac:dyDescent="0.2">
      <c r="P16" s="48">
        <f t="shared" si="2"/>
        <v>0</v>
      </c>
      <c r="Q16" s="49" t="b">
        <f t="shared" si="0"/>
        <v>1</v>
      </c>
      <c r="R16" s="48">
        <f t="shared" si="3"/>
        <v>0</v>
      </c>
    </row>
    <row r="17" spans="16:18" x14ac:dyDescent="0.2">
      <c r="P17" s="48">
        <f t="shared" si="2"/>
        <v>0</v>
      </c>
      <c r="Q17" s="49" t="b">
        <f t="shared" si="0"/>
        <v>1</v>
      </c>
      <c r="R17" s="48">
        <f t="shared" si="3"/>
        <v>0</v>
      </c>
    </row>
    <row r="18" spans="16:18" x14ac:dyDescent="0.2">
      <c r="P18" s="48">
        <f t="shared" si="2"/>
        <v>0</v>
      </c>
      <c r="Q18" s="49" t="b">
        <f t="shared" si="0"/>
        <v>1</v>
      </c>
      <c r="R18" s="48">
        <f t="shared" si="3"/>
        <v>0</v>
      </c>
    </row>
    <row r="19" spans="16:18" x14ac:dyDescent="0.2">
      <c r="P19" s="48">
        <f t="shared" si="2"/>
        <v>0</v>
      </c>
      <c r="Q19" s="49" t="b">
        <f t="shared" si="0"/>
        <v>1</v>
      </c>
      <c r="R19" s="48">
        <f t="shared" si="3"/>
        <v>0</v>
      </c>
    </row>
    <row r="20" spans="16:18" x14ac:dyDescent="0.2">
      <c r="P20" s="48">
        <f t="shared" si="2"/>
        <v>0</v>
      </c>
      <c r="Q20" s="49" t="b">
        <f t="shared" si="0"/>
        <v>1</v>
      </c>
      <c r="R20" s="48">
        <f t="shared" si="3"/>
        <v>0</v>
      </c>
    </row>
    <row r="21" spans="16:18" x14ac:dyDescent="0.2">
      <c r="P21" s="48">
        <f t="shared" si="2"/>
        <v>0</v>
      </c>
      <c r="Q21" s="49" t="b">
        <f t="shared" si="0"/>
        <v>1</v>
      </c>
      <c r="R21" s="48">
        <f t="shared" si="3"/>
        <v>0</v>
      </c>
    </row>
    <row r="22" spans="16:18" x14ac:dyDescent="0.2">
      <c r="P22" s="48">
        <f t="shared" si="2"/>
        <v>0</v>
      </c>
      <c r="Q22" s="49" t="b">
        <f t="shared" si="0"/>
        <v>1</v>
      </c>
      <c r="R22" s="48">
        <f t="shared" si="3"/>
        <v>0</v>
      </c>
    </row>
    <row r="23" spans="16:18" x14ac:dyDescent="0.2">
      <c r="P23" s="48">
        <f t="shared" si="2"/>
        <v>0</v>
      </c>
      <c r="Q23" s="49" t="b">
        <f t="shared" si="0"/>
        <v>1</v>
      </c>
      <c r="R23" s="48">
        <f t="shared" si="3"/>
        <v>0</v>
      </c>
    </row>
    <row r="24" spans="16:18" x14ac:dyDescent="0.2">
      <c r="P24" s="48">
        <f t="shared" si="2"/>
        <v>0</v>
      </c>
      <c r="Q24" s="49" t="b">
        <f t="shared" si="0"/>
        <v>1</v>
      </c>
      <c r="R24" s="48">
        <f t="shared" si="3"/>
        <v>0</v>
      </c>
    </row>
    <row r="25" spans="16:18" x14ac:dyDescent="0.2">
      <c r="P25" s="48">
        <f t="shared" si="2"/>
        <v>0</v>
      </c>
      <c r="Q25" s="49" t="b">
        <f t="shared" si="0"/>
        <v>1</v>
      </c>
      <c r="R25" s="48">
        <f t="shared" si="3"/>
        <v>0</v>
      </c>
    </row>
    <row r="26" spans="16:18" x14ac:dyDescent="0.2">
      <c r="P26" s="48">
        <f t="shared" si="2"/>
        <v>0</v>
      </c>
      <c r="Q26" s="49" t="b">
        <f t="shared" si="0"/>
        <v>1</v>
      </c>
      <c r="R26" s="48">
        <f t="shared" si="3"/>
        <v>0</v>
      </c>
    </row>
    <row r="27" spans="16:18" x14ac:dyDescent="0.2">
      <c r="P27" s="48">
        <f t="shared" si="2"/>
        <v>0</v>
      </c>
      <c r="Q27" s="49" t="b">
        <f t="shared" si="0"/>
        <v>1</v>
      </c>
      <c r="R27" s="48">
        <f t="shared" si="3"/>
        <v>0</v>
      </c>
    </row>
    <row r="28" spans="16:18" x14ac:dyDescent="0.2">
      <c r="P28" s="48">
        <f t="shared" si="2"/>
        <v>0</v>
      </c>
      <c r="Q28" s="49" t="b">
        <f t="shared" si="0"/>
        <v>1</v>
      </c>
      <c r="R28" s="48">
        <f t="shared" si="3"/>
        <v>0</v>
      </c>
    </row>
    <row r="29" spans="16:18" x14ac:dyDescent="0.2">
      <c r="P29" s="48">
        <f t="shared" si="2"/>
        <v>0</v>
      </c>
      <c r="Q29" s="49" t="b">
        <f t="shared" si="0"/>
        <v>1</v>
      </c>
      <c r="R29" s="48">
        <f t="shared" si="3"/>
        <v>0</v>
      </c>
    </row>
    <row r="30" spans="16:18" x14ac:dyDescent="0.2">
      <c r="P30" s="48">
        <f t="shared" si="2"/>
        <v>0</v>
      </c>
      <c r="Q30" s="49" t="b">
        <f t="shared" si="0"/>
        <v>1</v>
      </c>
      <c r="R30" s="48">
        <f t="shared" si="3"/>
        <v>0</v>
      </c>
    </row>
    <row r="31" spans="16:18" x14ac:dyDescent="0.2">
      <c r="P31" s="48">
        <f t="shared" si="2"/>
        <v>0</v>
      </c>
      <c r="Q31" s="49" t="b">
        <f t="shared" si="0"/>
        <v>1</v>
      </c>
      <c r="R31" s="48">
        <f t="shared" si="3"/>
        <v>0</v>
      </c>
    </row>
    <row r="32" spans="16:18" x14ac:dyDescent="0.2">
      <c r="P32" s="48">
        <f t="shared" si="2"/>
        <v>0</v>
      </c>
      <c r="Q32" s="49" t="b">
        <f t="shared" si="0"/>
        <v>1</v>
      </c>
      <c r="R32" s="48">
        <f t="shared" si="3"/>
        <v>0</v>
      </c>
    </row>
    <row r="33" spans="16:18" x14ac:dyDescent="0.2">
      <c r="P33" s="48">
        <f t="shared" si="2"/>
        <v>0</v>
      </c>
      <c r="Q33" s="49" t="b">
        <f t="shared" si="0"/>
        <v>1</v>
      </c>
      <c r="R33" s="48">
        <f t="shared" si="3"/>
        <v>0</v>
      </c>
    </row>
    <row r="34" spans="16:18" x14ac:dyDescent="0.2">
      <c r="P34" s="48">
        <f t="shared" si="2"/>
        <v>0</v>
      </c>
      <c r="Q34" s="49" t="b">
        <f t="shared" si="0"/>
        <v>1</v>
      </c>
      <c r="R34" s="48">
        <f t="shared" si="3"/>
        <v>0</v>
      </c>
    </row>
    <row r="35" spans="16:18" x14ac:dyDescent="0.2">
      <c r="P35" s="48">
        <f t="shared" si="2"/>
        <v>0</v>
      </c>
      <c r="Q35" s="49" t="b">
        <f t="shared" si="0"/>
        <v>1</v>
      </c>
      <c r="R35" s="48">
        <f t="shared" si="3"/>
        <v>0</v>
      </c>
    </row>
    <row r="36" spans="16:18" x14ac:dyDescent="0.2">
      <c r="P36" s="48">
        <f t="shared" si="2"/>
        <v>0</v>
      </c>
      <c r="Q36" s="49" t="b">
        <f t="shared" si="0"/>
        <v>1</v>
      </c>
      <c r="R36" s="48">
        <f t="shared" si="3"/>
        <v>0</v>
      </c>
    </row>
    <row r="37" spans="16:18" x14ac:dyDescent="0.2">
      <c r="P37" s="48">
        <f t="shared" si="2"/>
        <v>0</v>
      </c>
      <c r="Q37" s="49" t="b">
        <f t="shared" si="0"/>
        <v>1</v>
      </c>
      <c r="R37" s="48">
        <f t="shared" si="3"/>
        <v>0</v>
      </c>
    </row>
    <row r="38" spans="16:18" x14ac:dyDescent="0.2">
      <c r="P38" s="48">
        <f t="shared" si="2"/>
        <v>0</v>
      </c>
      <c r="Q38" s="49" t="b">
        <f t="shared" si="0"/>
        <v>1</v>
      </c>
      <c r="R38" s="48">
        <f t="shared" si="3"/>
        <v>0</v>
      </c>
    </row>
    <row r="39" spans="16:18" x14ac:dyDescent="0.2">
      <c r="P39" s="48">
        <f t="shared" si="2"/>
        <v>0</v>
      </c>
      <c r="Q39" s="49" t="b">
        <f t="shared" si="0"/>
        <v>1</v>
      </c>
      <c r="R39" s="48">
        <f t="shared" si="3"/>
        <v>0</v>
      </c>
    </row>
    <row r="40" spans="16:18" x14ac:dyDescent="0.2">
      <c r="P40" s="48">
        <f t="shared" si="2"/>
        <v>0</v>
      </c>
      <c r="Q40" s="49" t="b">
        <f t="shared" si="0"/>
        <v>1</v>
      </c>
      <c r="R40" s="48">
        <f t="shared" si="3"/>
        <v>0</v>
      </c>
    </row>
    <row r="41" spans="16:18" x14ac:dyDescent="0.2">
      <c r="P41" s="48">
        <f t="shared" si="2"/>
        <v>0</v>
      </c>
      <c r="Q41" s="49" t="b">
        <f t="shared" si="0"/>
        <v>1</v>
      </c>
      <c r="R41" s="48">
        <f t="shared" si="3"/>
        <v>0</v>
      </c>
    </row>
    <row r="42" spans="16:18" x14ac:dyDescent="0.2">
      <c r="P42" s="48">
        <f t="shared" si="2"/>
        <v>0</v>
      </c>
      <c r="Q42" s="49" t="b">
        <f t="shared" si="0"/>
        <v>1</v>
      </c>
      <c r="R42" s="48">
        <f t="shared" si="3"/>
        <v>0</v>
      </c>
    </row>
    <row r="43" spans="16:18" x14ac:dyDescent="0.2">
      <c r="P43" s="48">
        <f t="shared" si="2"/>
        <v>0</v>
      </c>
      <c r="Q43" s="49" t="b">
        <f t="shared" si="0"/>
        <v>1</v>
      </c>
      <c r="R43" s="48">
        <f t="shared" si="3"/>
        <v>0</v>
      </c>
    </row>
    <row r="44" spans="16:18" x14ac:dyDescent="0.2">
      <c r="P44" s="48">
        <f t="shared" si="2"/>
        <v>0</v>
      </c>
      <c r="Q44" s="49" t="b">
        <f t="shared" si="0"/>
        <v>1</v>
      </c>
      <c r="R44" s="48">
        <f t="shared" si="3"/>
        <v>0</v>
      </c>
    </row>
    <row r="45" spans="16:18" x14ac:dyDescent="0.2">
      <c r="P45" s="48">
        <f t="shared" si="2"/>
        <v>0</v>
      </c>
      <c r="Q45" s="49" t="b">
        <f t="shared" si="0"/>
        <v>1</v>
      </c>
      <c r="R45" s="48">
        <f t="shared" si="3"/>
        <v>0</v>
      </c>
    </row>
    <row r="46" spans="16:18" x14ac:dyDescent="0.2">
      <c r="P46" s="48">
        <f t="shared" si="2"/>
        <v>0</v>
      </c>
      <c r="Q46" s="49" t="b">
        <f t="shared" si="0"/>
        <v>1</v>
      </c>
      <c r="R46" s="48">
        <f t="shared" si="3"/>
        <v>0</v>
      </c>
    </row>
    <row r="47" spans="16:18" x14ac:dyDescent="0.2">
      <c r="P47" s="48">
        <f t="shared" si="2"/>
        <v>0</v>
      </c>
      <c r="Q47" s="49" t="b">
        <f t="shared" si="0"/>
        <v>1</v>
      </c>
      <c r="R47" s="48">
        <f t="shared" si="3"/>
        <v>0</v>
      </c>
    </row>
    <row r="48" spans="16:18" x14ac:dyDescent="0.2">
      <c r="P48" s="48">
        <f t="shared" si="2"/>
        <v>0</v>
      </c>
      <c r="Q48" s="49" t="b">
        <f t="shared" si="0"/>
        <v>1</v>
      </c>
      <c r="R48" s="48">
        <f t="shared" si="3"/>
        <v>0</v>
      </c>
    </row>
    <row r="49" spans="16:18" x14ac:dyDescent="0.2">
      <c r="P49" s="48">
        <f t="shared" si="2"/>
        <v>0</v>
      </c>
      <c r="Q49" s="49" t="b">
        <f t="shared" si="0"/>
        <v>1</v>
      </c>
      <c r="R49" s="48">
        <f t="shared" si="3"/>
        <v>0</v>
      </c>
    </row>
    <row r="50" spans="16:18" x14ac:dyDescent="0.2">
      <c r="P50" s="48">
        <f t="shared" si="2"/>
        <v>0</v>
      </c>
      <c r="Q50" s="49" t="b">
        <f t="shared" si="0"/>
        <v>1</v>
      </c>
      <c r="R50" s="48">
        <f t="shared" si="3"/>
        <v>0</v>
      </c>
    </row>
    <row r="51" spans="16:18" x14ac:dyDescent="0.2">
      <c r="P51" s="48">
        <f t="shared" si="2"/>
        <v>0</v>
      </c>
      <c r="Q51" s="49" t="b">
        <f t="shared" si="0"/>
        <v>1</v>
      </c>
      <c r="R51" s="48">
        <f t="shared" si="3"/>
        <v>0</v>
      </c>
    </row>
    <row r="52" spans="16:18" x14ac:dyDescent="0.2">
      <c r="P52" s="48">
        <f t="shared" si="2"/>
        <v>0</v>
      </c>
      <c r="Q52" s="49" t="b">
        <f t="shared" si="0"/>
        <v>1</v>
      </c>
      <c r="R52" s="48">
        <f t="shared" si="3"/>
        <v>0</v>
      </c>
    </row>
    <row r="53" spans="16:18" x14ac:dyDescent="0.2">
      <c r="P53" s="48">
        <f t="shared" si="2"/>
        <v>0</v>
      </c>
      <c r="Q53" s="49" t="b">
        <f t="shared" si="0"/>
        <v>1</v>
      </c>
      <c r="R53" s="48">
        <f t="shared" si="3"/>
        <v>0</v>
      </c>
    </row>
    <row r="54" spans="16:18" x14ac:dyDescent="0.2">
      <c r="P54" s="48">
        <f t="shared" si="2"/>
        <v>0</v>
      </c>
      <c r="Q54" s="49" t="b">
        <f t="shared" si="0"/>
        <v>1</v>
      </c>
      <c r="R54" s="48">
        <f t="shared" si="3"/>
        <v>0</v>
      </c>
    </row>
    <row r="55" spans="16:18" x14ac:dyDescent="0.2">
      <c r="P55" s="48">
        <f t="shared" si="2"/>
        <v>0</v>
      </c>
      <c r="Q55" s="49" t="b">
        <f t="shared" si="0"/>
        <v>1</v>
      </c>
      <c r="R55" s="48">
        <f t="shared" si="3"/>
        <v>0</v>
      </c>
    </row>
    <row r="56" spans="16:18" x14ac:dyDescent="0.2">
      <c r="P56" s="48">
        <f t="shared" si="2"/>
        <v>0</v>
      </c>
      <c r="Q56" s="49" t="b">
        <f t="shared" si="0"/>
        <v>1</v>
      </c>
      <c r="R56" s="48">
        <f t="shared" si="3"/>
        <v>0</v>
      </c>
    </row>
    <row r="57" spans="16:18" x14ac:dyDescent="0.2">
      <c r="P57" s="48">
        <f t="shared" si="2"/>
        <v>0</v>
      </c>
      <c r="Q57" s="49" t="b">
        <f t="shared" si="0"/>
        <v>1</v>
      </c>
      <c r="R57" s="48">
        <f t="shared" si="3"/>
        <v>0</v>
      </c>
    </row>
    <row r="58" spans="16:18" x14ac:dyDescent="0.2">
      <c r="P58" s="48">
        <f t="shared" si="2"/>
        <v>0</v>
      </c>
      <c r="Q58" s="49" t="b">
        <f t="shared" si="0"/>
        <v>1</v>
      </c>
      <c r="R58" s="48">
        <f t="shared" si="3"/>
        <v>0</v>
      </c>
    </row>
    <row r="59" spans="16:18" x14ac:dyDescent="0.2">
      <c r="P59" s="48">
        <f t="shared" si="2"/>
        <v>0</v>
      </c>
      <c r="Q59" s="49" t="b">
        <f t="shared" si="0"/>
        <v>1</v>
      </c>
      <c r="R59" s="48">
        <f t="shared" si="3"/>
        <v>0</v>
      </c>
    </row>
    <row r="60" spans="16:18" hidden="1" x14ac:dyDescent="0.2">
      <c r="P60" s="50"/>
      <c r="Q60" s="51"/>
      <c r="R60" s="50"/>
    </row>
    <row r="61" spans="16:18" hidden="1" x14ac:dyDescent="0.2">
      <c r="P61" s="50"/>
      <c r="Q61" s="51"/>
      <c r="R61" s="50"/>
    </row>
    <row r="62" spans="16:18" hidden="1" x14ac:dyDescent="0.2">
      <c r="P62" s="52"/>
      <c r="Q62" s="51"/>
      <c r="R62" s="52"/>
    </row>
    <row r="63" spans="16:18" hidden="1" x14ac:dyDescent="0.2">
      <c r="P63" s="52"/>
      <c r="Q63" s="51"/>
      <c r="R63" s="52"/>
    </row>
    <row r="64" spans="16:18" hidden="1" x14ac:dyDescent="0.2">
      <c r="P64" s="52"/>
      <c r="Q64" s="51"/>
      <c r="R64" s="52"/>
    </row>
    <row r="65" spans="16:18" hidden="1" x14ac:dyDescent="0.2">
      <c r="P65" s="52"/>
      <c r="Q65" s="51"/>
      <c r="R65" s="52"/>
    </row>
    <row r="66" spans="16:18" hidden="1" x14ac:dyDescent="0.2">
      <c r="P66" s="52"/>
      <c r="Q66" s="51"/>
      <c r="R66" s="52"/>
    </row>
    <row r="67" spans="16:18" hidden="1" x14ac:dyDescent="0.2">
      <c r="P67" s="52"/>
      <c r="Q67" s="51"/>
      <c r="R67" s="52"/>
    </row>
    <row r="68" spans="16:18" hidden="1" x14ac:dyDescent="0.2">
      <c r="P68" s="52"/>
      <c r="Q68" s="51"/>
      <c r="R68" s="52"/>
    </row>
    <row r="69" spans="16:18" hidden="1" x14ac:dyDescent="0.2">
      <c r="P69" s="52"/>
      <c r="Q69" s="51"/>
      <c r="R69" s="52"/>
    </row>
    <row r="70" spans="16:18" hidden="1" x14ac:dyDescent="0.2">
      <c r="P70" s="52"/>
      <c r="Q70" s="51"/>
      <c r="R70" s="52"/>
    </row>
    <row r="71" spans="16:18" hidden="1" x14ac:dyDescent="0.2">
      <c r="P71" s="52"/>
      <c r="Q71" s="51"/>
      <c r="R71" s="52"/>
    </row>
    <row r="72" spans="16:18" hidden="1" x14ac:dyDescent="0.2">
      <c r="P72" s="52"/>
      <c r="Q72" s="51"/>
      <c r="R72" s="52"/>
    </row>
    <row r="73" spans="16:18" hidden="1" x14ac:dyDescent="0.2">
      <c r="P73" s="52"/>
      <c r="Q73" s="51"/>
      <c r="R73" s="52"/>
    </row>
    <row r="74" spans="16:18" hidden="1" x14ac:dyDescent="0.2">
      <c r="P74" s="52"/>
      <c r="Q74" s="51"/>
      <c r="R74" s="52"/>
    </row>
    <row r="75" spans="16:18" hidden="1" x14ac:dyDescent="0.2">
      <c r="P75" s="52"/>
      <c r="Q75" s="51"/>
      <c r="R75" s="52"/>
    </row>
    <row r="76" spans="16:18" hidden="1" x14ac:dyDescent="0.2">
      <c r="P76" s="52"/>
      <c r="Q76" s="51"/>
      <c r="R76" s="52"/>
    </row>
    <row r="77" spans="16:18" hidden="1" x14ac:dyDescent="0.2">
      <c r="P77" s="52"/>
      <c r="Q77" s="51"/>
      <c r="R77" s="52"/>
    </row>
    <row r="78" spans="16:18" hidden="1" x14ac:dyDescent="0.2">
      <c r="P78" s="52"/>
      <c r="Q78" s="51"/>
      <c r="R78" s="52"/>
    </row>
    <row r="79" spans="16:18" hidden="1" x14ac:dyDescent="0.2">
      <c r="P79" s="52"/>
      <c r="Q79" s="51"/>
      <c r="R79" s="52"/>
    </row>
    <row r="80" spans="16:18" hidden="1" x14ac:dyDescent="0.2">
      <c r="P80" s="52"/>
      <c r="Q80" s="51"/>
      <c r="R80" s="52"/>
    </row>
  </sheetData>
  <sheetProtection sheet="1" selectLockedCells="1"/>
  <mergeCells count="6">
    <mergeCell ref="A1:N1"/>
    <mergeCell ref="A5:E7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60" orientation="portrait" r:id="rId1"/>
  <headerFooter alignWithMargins="0">
    <oddHeader>&amp;REnclosure 2</oddHeader>
    <oddFooter>&amp;LPage 19&amp;Rver 3 (12/2007)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80"/>
  <sheetViews>
    <sheetView topLeftCell="G2" zoomScaleNormal="100" workbookViewId="0">
      <selection activeCell="N2" sqref="N2"/>
    </sheetView>
  </sheetViews>
  <sheetFormatPr defaultColWidth="0" defaultRowHeight="15" zeroHeight="1" x14ac:dyDescent="0.2"/>
  <cols>
    <col min="1" max="4" width="3.7109375" customWidth="1"/>
    <col min="5" max="5" width="44.42578125" customWidth="1"/>
    <col min="6" max="6" width="16.5703125" customWidth="1"/>
    <col min="7" max="7" width="12.7109375" customWidth="1"/>
    <col min="8" max="8" width="16.28515625" customWidth="1"/>
    <col min="9" max="9" width="17.5703125" customWidth="1"/>
    <col min="10" max="11" width="12.7109375" customWidth="1"/>
    <col min="12" max="12" width="17.7109375" customWidth="1"/>
    <col min="13" max="13" width="15.7109375" customWidth="1"/>
    <col min="14" max="15" width="12.7109375" customWidth="1"/>
    <col min="16" max="16" width="12.7109375" style="35" customWidth="1"/>
    <col min="17" max="17" width="12.7109375" style="39" customWidth="1"/>
    <col min="18" max="18" width="12.7109375" style="35" customWidth="1"/>
  </cols>
  <sheetData>
    <row r="1" spans="1:18" ht="42" customHeight="1" x14ac:dyDescent="0.2">
      <c r="A1" s="88" t="s">
        <v>153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63"/>
      <c r="Q1" s="86"/>
      <c r="R1" s="63"/>
    </row>
    <row r="2" spans="1:18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29"/>
      <c r="L2" s="29"/>
      <c r="M2" s="29"/>
      <c r="N2" s="6" t="s">
        <v>30</v>
      </c>
      <c r="O2" s="7">
        <f>'CSS Pgm 1'!O2</f>
        <v>0</v>
      </c>
      <c r="P2" s="63"/>
      <c r="Q2" s="86"/>
      <c r="R2" s="63"/>
    </row>
    <row r="3" spans="1:18" ht="15" customHeight="1" x14ac:dyDescent="0.25">
      <c r="A3" s="46"/>
      <c r="B3" s="46"/>
      <c r="C3" s="46"/>
      <c r="D3" s="114"/>
      <c r="E3" s="114"/>
      <c r="F3" s="29"/>
      <c r="G3" s="29"/>
      <c r="H3" s="29"/>
      <c r="I3" s="29"/>
      <c r="J3" s="29"/>
      <c r="K3" s="29"/>
      <c r="L3" s="29"/>
      <c r="M3" s="29"/>
      <c r="N3" s="29"/>
      <c r="O3" s="29"/>
      <c r="P3" s="63"/>
      <c r="Q3" s="86"/>
      <c r="R3" s="63"/>
    </row>
    <row r="4" spans="1:18" x14ac:dyDescent="0.2">
      <c r="A4" s="5"/>
      <c r="B4" s="5"/>
      <c r="C4" s="5"/>
      <c r="D4" s="5"/>
      <c r="E4" s="5"/>
      <c r="F4" s="29"/>
      <c r="G4" s="29"/>
      <c r="H4" s="29"/>
      <c r="I4" s="29"/>
      <c r="J4" s="29"/>
      <c r="K4" s="29"/>
      <c r="L4" s="29"/>
      <c r="M4" s="29"/>
      <c r="N4" s="29"/>
      <c r="O4" s="29"/>
      <c r="P4" s="63"/>
      <c r="Q4" s="86"/>
      <c r="R4" s="63"/>
    </row>
    <row r="5" spans="1:18" s="3" customFormat="1" ht="15" customHeight="1" x14ac:dyDescent="0.25">
      <c r="A5" s="113"/>
      <c r="B5" s="114"/>
      <c r="C5" s="114"/>
      <c r="D5" s="114"/>
      <c r="E5" s="115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78</v>
      </c>
      <c r="P5" s="87"/>
      <c r="Q5" s="87"/>
      <c r="R5" s="87"/>
    </row>
    <row r="6" spans="1:18" s="3" customFormat="1" ht="15" customHeight="1" x14ac:dyDescent="0.25">
      <c r="A6" s="116"/>
      <c r="B6" s="117"/>
      <c r="C6" s="117"/>
      <c r="D6" s="117"/>
      <c r="E6" s="118"/>
      <c r="F6" s="104" t="s">
        <v>7</v>
      </c>
      <c r="G6" s="108" t="s">
        <v>38</v>
      </c>
      <c r="H6" s="106"/>
      <c r="I6" s="106"/>
      <c r="J6" s="106"/>
      <c r="K6" s="106"/>
      <c r="L6" s="106"/>
      <c r="M6" s="106"/>
      <c r="N6" s="106"/>
      <c r="O6" s="109"/>
      <c r="P6" s="87"/>
      <c r="Q6" s="87"/>
      <c r="R6" s="87"/>
    </row>
    <row r="7" spans="1:18" s="1" customFormat="1" ht="42" customHeight="1" x14ac:dyDescent="0.2">
      <c r="A7" s="119"/>
      <c r="B7" s="107"/>
      <c r="C7" s="107"/>
      <c r="D7" s="107"/>
      <c r="E7" s="120"/>
      <c r="F7" s="105"/>
      <c r="G7" s="27" t="s">
        <v>0</v>
      </c>
      <c r="H7" s="27" t="s">
        <v>37</v>
      </c>
      <c r="I7" s="27" t="s">
        <v>19</v>
      </c>
      <c r="J7" s="27" t="s">
        <v>1</v>
      </c>
      <c r="K7" s="27" t="s">
        <v>16</v>
      </c>
      <c r="L7" s="27" t="s">
        <v>17</v>
      </c>
      <c r="M7" s="27" t="s">
        <v>2</v>
      </c>
      <c r="N7" s="27" t="s">
        <v>18</v>
      </c>
      <c r="O7" s="27" t="s">
        <v>77</v>
      </c>
      <c r="P7" s="71" t="s">
        <v>160</v>
      </c>
      <c r="Q7" s="71" t="s">
        <v>161</v>
      </c>
      <c r="R7" s="71" t="s">
        <v>162</v>
      </c>
    </row>
    <row r="8" spans="1:18" ht="24.95" customHeight="1" x14ac:dyDescent="0.25">
      <c r="A8" s="125" t="s">
        <v>83</v>
      </c>
      <c r="B8" s="129"/>
      <c r="C8" s="129"/>
      <c r="D8" s="129"/>
      <c r="E8" s="130"/>
      <c r="F8" s="14"/>
      <c r="G8" s="14"/>
      <c r="H8" s="14"/>
      <c r="I8" s="14"/>
      <c r="J8" s="14"/>
      <c r="K8" s="14"/>
      <c r="L8" s="14"/>
      <c r="M8" s="14"/>
      <c r="N8" s="14"/>
      <c r="O8" s="14"/>
      <c r="P8" s="40">
        <f>SUM(G8:O8)</f>
        <v>0</v>
      </c>
      <c r="Q8" s="41" t="b">
        <f>EXACT(P8,R8)</f>
        <v>1</v>
      </c>
      <c r="R8" s="40">
        <f>F8</f>
        <v>0</v>
      </c>
    </row>
    <row r="9" spans="1:18" ht="24.95" customHeight="1" x14ac:dyDescent="0.2">
      <c r="A9" s="66">
        <v>1</v>
      </c>
      <c r="B9" s="67" t="s">
        <v>72</v>
      </c>
      <c r="C9" s="67"/>
      <c r="D9" s="67"/>
      <c r="E9" s="68"/>
      <c r="F9" s="16">
        <f>CPP!F11</f>
        <v>0</v>
      </c>
      <c r="G9" s="16">
        <f>CPP!G11</f>
        <v>0</v>
      </c>
      <c r="H9" s="16">
        <f>CPP!H11</f>
        <v>0</v>
      </c>
      <c r="I9" s="16">
        <f>CPP!I11</f>
        <v>0</v>
      </c>
      <c r="J9" s="16">
        <f>CPP!J11</f>
        <v>0</v>
      </c>
      <c r="K9" s="16">
        <f>CPP!K11</f>
        <v>0</v>
      </c>
      <c r="L9" s="16">
        <f>CPP!L11</f>
        <v>0</v>
      </c>
      <c r="M9" s="16">
        <f>CPP!M11</f>
        <v>0</v>
      </c>
      <c r="N9" s="16">
        <f>CPP!N11</f>
        <v>0</v>
      </c>
      <c r="O9" s="16">
        <f>CPP!O11</f>
        <v>0</v>
      </c>
      <c r="P9" s="40">
        <f>SUM(G9:O9)</f>
        <v>0</v>
      </c>
      <c r="Q9" s="41" t="b">
        <f t="shared" ref="Q9:Q59" si="0">EXACT(P9,R9)</f>
        <v>1</v>
      </c>
      <c r="R9" s="40">
        <f>F9</f>
        <v>0</v>
      </c>
    </row>
    <row r="10" spans="1:18" ht="24.95" customHeight="1" x14ac:dyDescent="0.2">
      <c r="A10" s="66">
        <v>2</v>
      </c>
      <c r="B10" s="122" t="s">
        <v>66</v>
      </c>
      <c r="C10" s="122"/>
      <c r="D10" s="122"/>
      <c r="E10" s="128"/>
      <c r="F10" s="16">
        <f>'CSS Summary'!F54</f>
        <v>67508.81</v>
      </c>
      <c r="G10" s="16">
        <f>'CSS Summary'!G54</f>
        <v>67508.81</v>
      </c>
      <c r="H10" s="16">
        <f>'CSS Summary'!H54</f>
        <v>0</v>
      </c>
      <c r="I10" s="16">
        <f>'CSS Summary'!I54</f>
        <v>0</v>
      </c>
      <c r="J10" s="16">
        <f>'CSS Summary'!J54</f>
        <v>0</v>
      </c>
      <c r="K10" s="16">
        <f>'CSS Summary'!K54</f>
        <v>0</v>
      </c>
      <c r="L10" s="16">
        <f>'CSS Summary'!L54</f>
        <v>0</v>
      </c>
      <c r="M10" s="16">
        <f>'CSS Summary'!M54</f>
        <v>0</v>
      </c>
      <c r="N10" s="16">
        <f>'CSS Summary'!N54</f>
        <v>0</v>
      </c>
      <c r="O10" s="16">
        <f>'CSS Summary'!O54</f>
        <v>0</v>
      </c>
      <c r="P10" s="40">
        <f>SUM(G10:O10)</f>
        <v>67508.81</v>
      </c>
      <c r="Q10" s="41" t="b">
        <f t="shared" si="0"/>
        <v>1</v>
      </c>
      <c r="R10" s="40">
        <f>F10</f>
        <v>67508.81</v>
      </c>
    </row>
    <row r="11" spans="1:18" ht="24.95" customHeight="1" x14ac:dyDescent="0.2">
      <c r="A11" s="66">
        <v>3</v>
      </c>
      <c r="B11" s="122" t="s">
        <v>67</v>
      </c>
      <c r="C11" s="122"/>
      <c r="D11" s="122"/>
      <c r="E11" s="128"/>
      <c r="F11" s="16">
        <f>'WET Planning'!F13</f>
        <v>0</v>
      </c>
      <c r="G11" s="16">
        <f>'WET Planning'!G13</f>
        <v>0</v>
      </c>
      <c r="H11" s="16">
        <f>'WET Planning'!H13</f>
        <v>0</v>
      </c>
      <c r="I11" s="16">
        <f>'WET Planning'!I13</f>
        <v>0</v>
      </c>
      <c r="J11" s="16">
        <f>'WET Planning'!J13</f>
        <v>0</v>
      </c>
      <c r="K11" s="16">
        <f>'WET Planning'!K13</f>
        <v>0</v>
      </c>
      <c r="L11" s="16">
        <f>'WET Planning'!L13</f>
        <v>0</v>
      </c>
      <c r="M11" s="16">
        <f>'WET Planning'!M13</f>
        <v>0</v>
      </c>
      <c r="N11" s="16">
        <f>'WET Planning'!N13</f>
        <v>0</v>
      </c>
      <c r="O11" s="16">
        <f>'WET Planning'!O13</f>
        <v>0</v>
      </c>
      <c r="P11" s="40">
        <f>SUM(G11:O11)</f>
        <v>0</v>
      </c>
      <c r="Q11" s="41" t="b">
        <f t="shared" si="0"/>
        <v>1</v>
      </c>
      <c r="R11" s="40">
        <f>F11</f>
        <v>0</v>
      </c>
    </row>
    <row r="12" spans="1:18" ht="24.95" customHeight="1" x14ac:dyDescent="0.2">
      <c r="A12" s="66">
        <v>4</v>
      </c>
      <c r="B12" s="122" t="s">
        <v>69</v>
      </c>
      <c r="C12" s="122"/>
      <c r="D12" s="122"/>
      <c r="E12" s="128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40">
        <f t="shared" ref="P12:P59" si="1">SUM(G12:O12)</f>
        <v>0</v>
      </c>
      <c r="Q12" s="41" t="b">
        <f t="shared" si="0"/>
        <v>1</v>
      </c>
      <c r="R12" s="40">
        <f t="shared" ref="R12:R59" si="2">F12</f>
        <v>0</v>
      </c>
    </row>
    <row r="13" spans="1:18" ht="24.95" customHeight="1" x14ac:dyDescent="0.2">
      <c r="A13" s="66">
        <v>5</v>
      </c>
      <c r="B13" s="122" t="s">
        <v>68</v>
      </c>
      <c r="C13" s="122"/>
      <c r="D13" s="122"/>
      <c r="E13" s="128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40">
        <f t="shared" si="1"/>
        <v>0</v>
      </c>
      <c r="Q13" s="41" t="b">
        <f t="shared" si="0"/>
        <v>1</v>
      </c>
      <c r="R13" s="40">
        <f t="shared" si="2"/>
        <v>0</v>
      </c>
    </row>
    <row r="14" spans="1:18" ht="24.95" customHeight="1" x14ac:dyDescent="0.2">
      <c r="A14" s="70"/>
      <c r="B14" s="20" t="s">
        <v>84</v>
      </c>
      <c r="C14" s="20"/>
      <c r="D14" s="20"/>
      <c r="E14" s="21"/>
      <c r="F14" s="22">
        <f>SUM(F10:F13)</f>
        <v>67508.81</v>
      </c>
      <c r="G14" s="22">
        <f t="shared" ref="G14:O14" si="3">SUM(G10:G13)</f>
        <v>67508.81</v>
      </c>
      <c r="H14" s="22">
        <f t="shared" si="3"/>
        <v>0</v>
      </c>
      <c r="I14" s="22">
        <f t="shared" si="3"/>
        <v>0</v>
      </c>
      <c r="J14" s="22">
        <f t="shared" si="3"/>
        <v>0</v>
      </c>
      <c r="K14" s="22">
        <f t="shared" si="3"/>
        <v>0</v>
      </c>
      <c r="L14" s="22">
        <f t="shared" si="3"/>
        <v>0</v>
      </c>
      <c r="M14" s="22">
        <f t="shared" si="3"/>
        <v>0</v>
      </c>
      <c r="N14" s="22">
        <f t="shared" si="3"/>
        <v>0</v>
      </c>
      <c r="O14" s="22">
        <f t="shared" si="3"/>
        <v>0</v>
      </c>
      <c r="P14" s="40">
        <f t="shared" si="1"/>
        <v>67508.81</v>
      </c>
      <c r="Q14" s="41" t="b">
        <f t="shared" si="0"/>
        <v>1</v>
      </c>
      <c r="R14" s="40">
        <f t="shared" si="2"/>
        <v>67508.81</v>
      </c>
    </row>
    <row r="15" spans="1:18" ht="24.95" customHeight="1" x14ac:dyDescent="0.25">
      <c r="A15" s="11" t="s">
        <v>86</v>
      </c>
      <c r="B15" s="12"/>
      <c r="C15" s="12"/>
      <c r="D15" s="12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40">
        <f t="shared" si="1"/>
        <v>0</v>
      </c>
      <c r="Q15" s="41" t="b">
        <f t="shared" si="0"/>
        <v>1</v>
      </c>
      <c r="R15" s="40">
        <f t="shared" si="2"/>
        <v>0</v>
      </c>
    </row>
    <row r="16" spans="1:18" ht="24.95" customHeight="1" x14ac:dyDescent="0.25">
      <c r="A16" s="57"/>
      <c r="B16" s="17" t="s">
        <v>92</v>
      </c>
      <c r="C16" s="17"/>
      <c r="D16" s="17"/>
      <c r="E16" s="18"/>
      <c r="F16" s="16"/>
      <c r="G16" s="69"/>
      <c r="H16" s="16"/>
      <c r="I16" s="16"/>
      <c r="J16" s="16"/>
      <c r="K16" s="16"/>
      <c r="L16" s="16"/>
      <c r="M16" s="16"/>
      <c r="N16" s="16"/>
      <c r="O16" s="16"/>
      <c r="P16" s="40">
        <f t="shared" si="1"/>
        <v>0</v>
      </c>
      <c r="Q16" s="41" t="b">
        <f t="shared" si="0"/>
        <v>1</v>
      </c>
      <c r="R16" s="40">
        <f t="shared" si="2"/>
        <v>0</v>
      </c>
    </row>
    <row r="17" spans="1:18" ht="24.95" customHeight="1" x14ac:dyDescent="0.25">
      <c r="A17" s="59" t="s">
        <v>85</v>
      </c>
      <c r="B17" s="60"/>
      <c r="C17" s="60"/>
      <c r="D17" s="60"/>
      <c r="E17" s="61"/>
      <c r="F17" s="62">
        <f>F14+F16</f>
        <v>67508.81</v>
      </c>
      <c r="G17" s="62">
        <f t="shared" ref="G17:O17" si="4">G14+G16</f>
        <v>67508.81</v>
      </c>
      <c r="H17" s="62">
        <f t="shared" si="4"/>
        <v>0</v>
      </c>
      <c r="I17" s="62">
        <f t="shared" si="4"/>
        <v>0</v>
      </c>
      <c r="J17" s="62">
        <f t="shared" si="4"/>
        <v>0</v>
      </c>
      <c r="K17" s="62">
        <f t="shared" si="4"/>
        <v>0</v>
      </c>
      <c r="L17" s="62">
        <f t="shared" si="4"/>
        <v>0</v>
      </c>
      <c r="M17" s="62">
        <f t="shared" si="4"/>
        <v>0</v>
      </c>
      <c r="N17" s="62">
        <f t="shared" si="4"/>
        <v>0</v>
      </c>
      <c r="O17" s="62">
        <f t="shared" si="4"/>
        <v>0</v>
      </c>
      <c r="P17" s="40">
        <f t="shared" si="1"/>
        <v>67508.81</v>
      </c>
      <c r="Q17" s="41" t="b">
        <f t="shared" si="0"/>
        <v>1</v>
      </c>
      <c r="R17" s="40">
        <f t="shared" si="2"/>
        <v>67508.81</v>
      </c>
    </row>
    <row r="18" spans="1:18" x14ac:dyDescent="0.2">
      <c r="P18" s="40">
        <f t="shared" si="1"/>
        <v>0</v>
      </c>
      <c r="Q18" s="41" t="b">
        <f t="shared" si="0"/>
        <v>1</v>
      </c>
      <c r="R18" s="40">
        <f t="shared" si="2"/>
        <v>0</v>
      </c>
    </row>
    <row r="19" spans="1:18" x14ac:dyDescent="0.2">
      <c r="P19" s="40">
        <f t="shared" si="1"/>
        <v>0</v>
      </c>
      <c r="Q19" s="41" t="b">
        <f t="shared" si="0"/>
        <v>1</v>
      </c>
      <c r="R19" s="40">
        <f t="shared" si="2"/>
        <v>0</v>
      </c>
    </row>
    <row r="20" spans="1:18" x14ac:dyDescent="0.2">
      <c r="P20" s="40">
        <f t="shared" si="1"/>
        <v>0</v>
      </c>
      <c r="Q20" s="41" t="b">
        <f t="shared" si="0"/>
        <v>1</v>
      </c>
      <c r="R20" s="40">
        <f t="shared" si="2"/>
        <v>0</v>
      </c>
    </row>
    <row r="21" spans="1:18" x14ac:dyDescent="0.2">
      <c r="P21" s="40">
        <f t="shared" si="1"/>
        <v>0</v>
      </c>
      <c r="Q21" s="41" t="b">
        <f t="shared" si="0"/>
        <v>1</v>
      </c>
      <c r="R21" s="40">
        <f t="shared" si="2"/>
        <v>0</v>
      </c>
    </row>
    <row r="22" spans="1:18" x14ac:dyDescent="0.2">
      <c r="P22" s="40">
        <f t="shared" si="1"/>
        <v>0</v>
      </c>
      <c r="Q22" s="41" t="b">
        <f t="shared" si="0"/>
        <v>1</v>
      </c>
      <c r="R22" s="40">
        <f t="shared" si="2"/>
        <v>0</v>
      </c>
    </row>
    <row r="23" spans="1:18" x14ac:dyDescent="0.2">
      <c r="P23" s="40">
        <f t="shared" si="1"/>
        <v>0</v>
      </c>
      <c r="Q23" s="41" t="b">
        <f t="shared" si="0"/>
        <v>1</v>
      </c>
      <c r="R23" s="40">
        <f t="shared" si="2"/>
        <v>0</v>
      </c>
    </row>
    <row r="24" spans="1:18" x14ac:dyDescent="0.2">
      <c r="P24" s="40">
        <f t="shared" si="1"/>
        <v>0</v>
      </c>
      <c r="Q24" s="41" t="b">
        <f t="shared" si="0"/>
        <v>1</v>
      </c>
      <c r="R24" s="40">
        <f t="shared" si="2"/>
        <v>0</v>
      </c>
    </row>
    <row r="25" spans="1:18" x14ac:dyDescent="0.2">
      <c r="P25" s="40">
        <f t="shared" si="1"/>
        <v>0</v>
      </c>
      <c r="Q25" s="41" t="b">
        <f t="shared" si="0"/>
        <v>1</v>
      </c>
      <c r="R25" s="40">
        <f t="shared" si="2"/>
        <v>0</v>
      </c>
    </row>
    <row r="26" spans="1:18" x14ac:dyDescent="0.2">
      <c r="P26" s="40">
        <f t="shared" si="1"/>
        <v>0</v>
      </c>
      <c r="Q26" s="41" t="b">
        <f t="shared" si="0"/>
        <v>1</v>
      </c>
      <c r="R26" s="40">
        <f t="shared" si="2"/>
        <v>0</v>
      </c>
    </row>
    <row r="27" spans="1:18" x14ac:dyDescent="0.2">
      <c r="P27" s="40">
        <f t="shared" si="1"/>
        <v>0</v>
      </c>
      <c r="Q27" s="41" t="b">
        <f t="shared" si="0"/>
        <v>1</v>
      </c>
      <c r="R27" s="40">
        <f t="shared" si="2"/>
        <v>0</v>
      </c>
    </row>
    <row r="28" spans="1:18" x14ac:dyDescent="0.2">
      <c r="P28" s="40">
        <f t="shared" si="1"/>
        <v>0</v>
      </c>
      <c r="Q28" s="41" t="b">
        <f t="shared" si="0"/>
        <v>1</v>
      </c>
      <c r="R28" s="40">
        <f t="shared" si="2"/>
        <v>0</v>
      </c>
    </row>
    <row r="29" spans="1:18" x14ac:dyDescent="0.2">
      <c r="P29" s="40">
        <f t="shared" si="1"/>
        <v>0</v>
      </c>
      <c r="Q29" s="41" t="b">
        <f t="shared" si="0"/>
        <v>1</v>
      </c>
      <c r="R29" s="40">
        <f t="shared" si="2"/>
        <v>0</v>
      </c>
    </row>
    <row r="30" spans="1:18" x14ac:dyDescent="0.2">
      <c r="P30" s="40">
        <f t="shared" si="1"/>
        <v>0</v>
      </c>
      <c r="Q30" s="41" t="b">
        <f t="shared" si="0"/>
        <v>1</v>
      </c>
      <c r="R30" s="40">
        <f t="shared" si="2"/>
        <v>0</v>
      </c>
    </row>
    <row r="31" spans="1:18" x14ac:dyDescent="0.2">
      <c r="P31" s="40">
        <f t="shared" si="1"/>
        <v>0</v>
      </c>
      <c r="Q31" s="41" t="b">
        <f t="shared" si="0"/>
        <v>1</v>
      </c>
      <c r="R31" s="40">
        <f t="shared" si="2"/>
        <v>0</v>
      </c>
    </row>
    <row r="32" spans="1:18" x14ac:dyDescent="0.2">
      <c r="P32" s="40">
        <f t="shared" si="1"/>
        <v>0</v>
      </c>
      <c r="Q32" s="41" t="b">
        <f t="shared" si="0"/>
        <v>1</v>
      </c>
      <c r="R32" s="40">
        <f t="shared" si="2"/>
        <v>0</v>
      </c>
    </row>
    <row r="33" spans="16:18" x14ac:dyDescent="0.2">
      <c r="P33" s="40">
        <f t="shared" si="1"/>
        <v>0</v>
      </c>
      <c r="Q33" s="41" t="b">
        <f t="shared" si="0"/>
        <v>1</v>
      </c>
      <c r="R33" s="40">
        <f t="shared" si="2"/>
        <v>0</v>
      </c>
    </row>
    <row r="34" spans="16:18" x14ac:dyDescent="0.2">
      <c r="P34" s="40">
        <f t="shared" si="1"/>
        <v>0</v>
      </c>
      <c r="Q34" s="41" t="b">
        <f t="shared" si="0"/>
        <v>1</v>
      </c>
      <c r="R34" s="40">
        <f t="shared" si="2"/>
        <v>0</v>
      </c>
    </row>
    <row r="35" spans="16:18" x14ac:dyDescent="0.2">
      <c r="P35" s="40">
        <f t="shared" si="1"/>
        <v>0</v>
      </c>
      <c r="Q35" s="41" t="b">
        <f t="shared" si="0"/>
        <v>1</v>
      </c>
      <c r="R35" s="40">
        <f t="shared" si="2"/>
        <v>0</v>
      </c>
    </row>
    <row r="36" spans="16:18" x14ac:dyDescent="0.2">
      <c r="P36" s="40">
        <f t="shared" si="1"/>
        <v>0</v>
      </c>
      <c r="Q36" s="41" t="b">
        <f t="shared" si="0"/>
        <v>1</v>
      </c>
      <c r="R36" s="40">
        <f t="shared" si="2"/>
        <v>0</v>
      </c>
    </row>
    <row r="37" spans="16:18" x14ac:dyDescent="0.2">
      <c r="P37" s="40">
        <f t="shared" si="1"/>
        <v>0</v>
      </c>
      <c r="Q37" s="41" t="b">
        <f t="shared" si="0"/>
        <v>1</v>
      </c>
      <c r="R37" s="40">
        <f t="shared" si="2"/>
        <v>0</v>
      </c>
    </row>
    <row r="38" spans="16:18" x14ac:dyDescent="0.2">
      <c r="P38" s="40">
        <f t="shared" si="1"/>
        <v>0</v>
      </c>
      <c r="Q38" s="41" t="b">
        <f t="shared" si="0"/>
        <v>1</v>
      </c>
      <c r="R38" s="40">
        <f t="shared" si="2"/>
        <v>0</v>
      </c>
    </row>
    <row r="39" spans="16:18" x14ac:dyDescent="0.2">
      <c r="P39" s="40">
        <f t="shared" si="1"/>
        <v>0</v>
      </c>
      <c r="Q39" s="41" t="b">
        <f t="shared" si="0"/>
        <v>1</v>
      </c>
      <c r="R39" s="40">
        <f t="shared" si="2"/>
        <v>0</v>
      </c>
    </row>
    <row r="40" spans="16:18" x14ac:dyDescent="0.2">
      <c r="P40" s="40">
        <f t="shared" si="1"/>
        <v>0</v>
      </c>
      <c r="Q40" s="41" t="b">
        <f t="shared" si="0"/>
        <v>1</v>
      </c>
      <c r="R40" s="40">
        <f t="shared" si="2"/>
        <v>0</v>
      </c>
    </row>
    <row r="41" spans="16:18" x14ac:dyDescent="0.2">
      <c r="P41" s="40">
        <f t="shared" si="1"/>
        <v>0</v>
      </c>
      <c r="Q41" s="41" t="b">
        <f t="shared" si="0"/>
        <v>1</v>
      </c>
      <c r="R41" s="40">
        <f t="shared" si="2"/>
        <v>0</v>
      </c>
    </row>
    <row r="42" spans="16:18" x14ac:dyDescent="0.2">
      <c r="P42" s="40">
        <f t="shared" si="1"/>
        <v>0</v>
      </c>
      <c r="Q42" s="41" t="b">
        <f t="shared" si="0"/>
        <v>1</v>
      </c>
      <c r="R42" s="40">
        <f t="shared" si="2"/>
        <v>0</v>
      </c>
    </row>
    <row r="43" spans="16:18" x14ac:dyDescent="0.2">
      <c r="P43" s="40">
        <f t="shared" si="1"/>
        <v>0</v>
      </c>
      <c r="Q43" s="41" t="b">
        <f t="shared" si="0"/>
        <v>1</v>
      </c>
      <c r="R43" s="40">
        <f t="shared" si="2"/>
        <v>0</v>
      </c>
    </row>
    <row r="44" spans="16:18" x14ac:dyDescent="0.2">
      <c r="P44" s="40">
        <f t="shared" si="1"/>
        <v>0</v>
      </c>
      <c r="Q44" s="41" t="b">
        <f t="shared" si="0"/>
        <v>1</v>
      </c>
      <c r="R44" s="40">
        <f t="shared" si="2"/>
        <v>0</v>
      </c>
    </row>
    <row r="45" spans="16:18" x14ac:dyDescent="0.2">
      <c r="P45" s="40">
        <f t="shared" si="1"/>
        <v>0</v>
      </c>
      <c r="Q45" s="41" t="b">
        <f t="shared" si="0"/>
        <v>1</v>
      </c>
      <c r="R45" s="40">
        <f t="shared" si="2"/>
        <v>0</v>
      </c>
    </row>
    <row r="46" spans="16:18" x14ac:dyDescent="0.2">
      <c r="P46" s="40">
        <f t="shared" si="1"/>
        <v>0</v>
      </c>
      <c r="Q46" s="41" t="b">
        <f t="shared" si="0"/>
        <v>1</v>
      </c>
      <c r="R46" s="40">
        <f t="shared" si="2"/>
        <v>0</v>
      </c>
    </row>
    <row r="47" spans="16:18" x14ac:dyDescent="0.2">
      <c r="P47" s="40">
        <f t="shared" si="1"/>
        <v>0</v>
      </c>
      <c r="Q47" s="41" t="b">
        <f t="shared" si="0"/>
        <v>1</v>
      </c>
      <c r="R47" s="40">
        <f t="shared" si="2"/>
        <v>0</v>
      </c>
    </row>
    <row r="48" spans="16:18" x14ac:dyDescent="0.2">
      <c r="P48" s="40">
        <f t="shared" si="1"/>
        <v>0</v>
      </c>
      <c r="Q48" s="41" t="b">
        <f t="shared" si="0"/>
        <v>1</v>
      </c>
      <c r="R48" s="40">
        <f t="shared" si="2"/>
        <v>0</v>
      </c>
    </row>
    <row r="49" spans="16:18" x14ac:dyDescent="0.2">
      <c r="P49" s="40">
        <f t="shared" si="1"/>
        <v>0</v>
      </c>
      <c r="Q49" s="41" t="b">
        <f t="shared" si="0"/>
        <v>1</v>
      </c>
      <c r="R49" s="40">
        <f t="shared" si="2"/>
        <v>0</v>
      </c>
    </row>
    <row r="50" spans="16:18" x14ac:dyDescent="0.2">
      <c r="P50" s="40">
        <f t="shared" si="1"/>
        <v>0</v>
      </c>
      <c r="Q50" s="41" t="b">
        <f t="shared" si="0"/>
        <v>1</v>
      </c>
      <c r="R50" s="40">
        <f t="shared" si="2"/>
        <v>0</v>
      </c>
    </row>
    <row r="51" spans="16:18" x14ac:dyDescent="0.2">
      <c r="P51" s="40">
        <f t="shared" si="1"/>
        <v>0</v>
      </c>
      <c r="Q51" s="41" t="b">
        <f t="shared" si="0"/>
        <v>1</v>
      </c>
      <c r="R51" s="40">
        <f t="shared" si="2"/>
        <v>0</v>
      </c>
    </row>
    <row r="52" spans="16:18" x14ac:dyDescent="0.2">
      <c r="P52" s="40">
        <f t="shared" si="1"/>
        <v>0</v>
      </c>
      <c r="Q52" s="41" t="b">
        <f t="shared" si="0"/>
        <v>1</v>
      </c>
      <c r="R52" s="40">
        <f t="shared" si="2"/>
        <v>0</v>
      </c>
    </row>
    <row r="53" spans="16:18" x14ac:dyDescent="0.2">
      <c r="P53" s="40">
        <f t="shared" si="1"/>
        <v>0</v>
      </c>
      <c r="Q53" s="41" t="b">
        <f t="shared" si="0"/>
        <v>1</v>
      </c>
      <c r="R53" s="40">
        <f t="shared" si="2"/>
        <v>0</v>
      </c>
    </row>
    <row r="54" spans="16:18" x14ac:dyDescent="0.2">
      <c r="P54" s="40">
        <f t="shared" si="1"/>
        <v>0</v>
      </c>
      <c r="Q54" s="41" t="b">
        <f t="shared" si="0"/>
        <v>1</v>
      </c>
      <c r="R54" s="40">
        <f t="shared" si="2"/>
        <v>0</v>
      </c>
    </row>
    <row r="55" spans="16:18" x14ac:dyDescent="0.2">
      <c r="P55" s="40">
        <f t="shared" si="1"/>
        <v>0</v>
      </c>
      <c r="Q55" s="41" t="b">
        <f t="shared" si="0"/>
        <v>1</v>
      </c>
      <c r="R55" s="40">
        <f t="shared" si="2"/>
        <v>0</v>
      </c>
    </row>
    <row r="56" spans="16:18" x14ac:dyDescent="0.2">
      <c r="P56" s="40">
        <f t="shared" si="1"/>
        <v>0</v>
      </c>
      <c r="Q56" s="41" t="b">
        <f t="shared" si="0"/>
        <v>1</v>
      </c>
      <c r="R56" s="40">
        <f t="shared" si="2"/>
        <v>0</v>
      </c>
    </row>
    <row r="57" spans="16:18" x14ac:dyDescent="0.2">
      <c r="P57" s="40">
        <f t="shared" si="1"/>
        <v>0</v>
      </c>
      <c r="Q57" s="41" t="b">
        <f t="shared" si="0"/>
        <v>1</v>
      </c>
      <c r="R57" s="40">
        <f t="shared" si="2"/>
        <v>0</v>
      </c>
    </row>
    <row r="58" spans="16:18" x14ac:dyDescent="0.2">
      <c r="P58" s="40">
        <f t="shared" si="1"/>
        <v>0</v>
      </c>
      <c r="Q58" s="41" t="b">
        <f t="shared" si="0"/>
        <v>1</v>
      </c>
      <c r="R58" s="40">
        <f t="shared" si="2"/>
        <v>0</v>
      </c>
    </row>
    <row r="59" spans="16:18" x14ac:dyDescent="0.2">
      <c r="P59" s="40">
        <f t="shared" si="1"/>
        <v>0</v>
      </c>
      <c r="Q59" s="41" t="b">
        <f t="shared" si="0"/>
        <v>1</v>
      </c>
      <c r="R59" s="40">
        <f t="shared" si="2"/>
        <v>0</v>
      </c>
    </row>
    <row r="60" spans="16:18" hidden="1" x14ac:dyDescent="0.2">
      <c r="P60" s="42"/>
      <c r="Q60" s="43"/>
      <c r="R60" s="42"/>
    </row>
    <row r="61" spans="16:18" hidden="1" x14ac:dyDescent="0.2">
      <c r="P61" s="42"/>
      <c r="Q61" s="43"/>
      <c r="R61" s="42"/>
    </row>
    <row r="62" spans="16:18" hidden="1" x14ac:dyDescent="0.2">
      <c r="P62" s="44"/>
      <c r="Q62" s="43"/>
      <c r="R62" s="44"/>
    </row>
    <row r="63" spans="16:18" hidden="1" x14ac:dyDescent="0.2">
      <c r="P63" s="44"/>
      <c r="Q63" s="43"/>
      <c r="R63" s="44"/>
    </row>
    <row r="64" spans="16:18" hidden="1" x14ac:dyDescent="0.2">
      <c r="P64" s="44"/>
      <c r="Q64" s="43"/>
      <c r="R64" s="44"/>
    </row>
    <row r="65" spans="16:18" hidden="1" x14ac:dyDescent="0.2">
      <c r="P65" s="44"/>
      <c r="Q65" s="43"/>
      <c r="R65" s="44"/>
    </row>
    <row r="66" spans="16:18" hidden="1" x14ac:dyDescent="0.2">
      <c r="P66" s="44"/>
      <c r="Q66" s="43"/>
      <c r="R66" s="44"/>
    </row>
    <row r="67" spans="16:18" hidden="1" x14ac:dyDescent="0.2">
      <c r="P67" s="44"/>
      <c r="Q67" s="43"/>
      <c r="R67" s="44"/>
    </row>
    <row r="68" spans="16:18" hidden="1" x14ac:dyDescent="0.2">
      <c r="P68" s="44"/>
      <c r="Q68" s="43"/>
      <c r="R68" s="44"/>
    </row>
    <row r="69" spans="16:18" hidden="1" x14ac:dyDescent="0.2">
      <c r="P69" s="44"/>
      <c r="Q69" s="43"/>
      <c r="R69" s="44"/>
    </row>
    <row r="70" spans="16:18" hidden="1" x14ac:dyDescent="0.2">
      <c r="P70" s="44"/>
      <c r="Q70" s="43"/>
      <c r="R70" s="44"/>
    </row>
    <row r="71" spans="16:18" hidden="1" x14ac:dyDescent="0.2">
      <c r="P71" s="44"/>
      <c r="Q71" s="43"/>
      <c r="R71" s="44"/>
    </row>
    <row r="72" spans="16:18" hidden="1" x14ac:dyDescent="0.2">
      <c r="P72" s="44"/>
      <c r="Q72" s="43"/>
      <c r="R72" s="44"/>
    </row>
    <row r="73" spans="16:18" hidden="1" x14ac:dyDescent="0.2">
      <c r="P73" s="44"/>
      <c r="Q73" s="43"/>
      <c r="R73" s="44"/>
    </row>
    <row r="74" spans="16:18" hidden="1" x14ac:dyDescent="0.2">
      <c r="P74" s="44"/>
      <c r="Q74" s="43"/>
      <c r="R74" s="44"/>
    </row>
    <row r="75" spans="16:18" hidden="1" x14ac:dyDescent="0.2">
      <c r="P75" s="44"/>
      <c r="Q75" s="43"/>
      <c r="R75" s="44"/>
    </row>
    <row r="76" spans="16:18" hidden="1" x14ac:dyDescent="0.2">
      <c r="P76" s="44"/>
      <c r="Q76" s="43"/>
      <c r="R76" s="44"/>
    </row>
    <row r="77" spans="16:18" hidden="1" x14ac:dyDescent="0.2">
      <c r="P77" s="44"/>
      <c r="Q77" s="43"/>
      <c r="R77" s="44"/>
    </row>
    <row r="78" spans="16:18" hidden="1" x14ac:dyDescent="0.2">
      <c r="P78" s="44"/>
      <c r="Q78" s="43"/>
      <c r="R78" s="44"/>
    </row>
    <row r="79" spans="16:18" hidden="1" x14ac:dyDescent="0.2">
      <c r="P79" s="44"/>
      <c r="Q79" s="43"/>
      <c r="R79" s="44"/>
    </row>
    <row r="80" spans="16:18" hidden="1" x14ac:dyDescent="0.2">
      <c r="P80" s="44"/>
      <c r="Q80" s="43"/>
      <c r="R80" s="44"/>
    </row>
  </sheetData>
  <sheetProtection sheet="1" selectLockedCells="1"/>
  <mergeCells count="11">
    <mergeCell ref="B12:E12"/>
    <mergeCell ref="B13:E13"/>
    <mergeCell ref="B11:E11"/>
    <mergeCell ref="G6:O6"/>
    <mergeCell ref="A1:O1"/>
    <mergeCell ref="A5:E7"/>
    <mergeCell ref="B10:E10"/>
    <mergeCell ref="F6:F7"/>
    <mergeCell ref="D3:E3"/>
    <mergeCell ref="D2:E2"/>
    <mergeCell ref="A8:E8"/>
  </mergeCells>
  <phoneticPr fontId="2" type="noConversion"/>
  <printOptions horizontalCentered="1"/>
  <pageMargins left="0.5" right="0.5" top="0.75" bottom="0.75" header="0.5" footer="0.5"/>
  <pageSetup scale="55" orientation="portrait" r:id="rId1"/>
  <headerFooter alignWithMargins="0">
    <oddHeader>&amp;REnclosure 2</oddHeader>
    <oddFooter>&amp;LPage 20&amp;Rver 3 (12/2007)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17"/>
  <sheetViews>
    <sheetView zoomScaleNormal="100" workbookViewId="0">
      <selection sqref="A1:K1"/>
    </sheetView>
  </sheetViews>
  <sheetFormatPr defaultColWidth="0" defaultRowHeight="15" zeroHeight="1" x14ac:dyDescent="0.2"/>
  <cols>
    <col min="1" max="4" width="3.7109375" style="35" customWidth="1"/>
    <col min="5" max="5" width="52.7109375" style="35" customWidth="1"/>
    <col min="6" max="7" width="15.7109375" style="35" customWidth="1"/>
    <col min="8" max="8" width="16.7109375" style="35" customWidth="1"/>
    <col min="9" max="9" width="22.42578125" style="35" customWidth="1"/>
    <col min="10" max="10" width="16.7109375" style="35" customWidth="1"/>
    <col min="11" max="11" width="17.140625" style="35" customWidth="1"/>
    <col min="12" max="14" width="12.7109375" style="35" customWidth="1"/>
    <col min="15" max="15" width="12.7109375" style="35" hidden="1" customWidth="1"/>
    <col min="16" max="16384" width="0" style="35" hidden="1"/>
  </cols>
  <sheetData>
    <row r="1" spans="1:15" ht="46.5" customHeight="1" x14ac:dyDescent="0.2">
      <c r="A1" s="88" t="s">
        <v>154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9"/>
      <c r="M1" s="29"/>
      <c r="N1" s="29"/>
    </row>
    <row r="2" spans="1:15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6" t="s">
        <v>30</v>
      </c>
      <c r="K2" s="7">
        <f>'CSS Pgm 1'!O2</f>
        <v>0</v>
      </c>
      <c r="L2" s="29"/>
      <c r="M2" s="29"/>
      <c r="N2" s="29"/>
    </row>
    <row r="3" spans="1:15" ht="15" customHeight="1" x14ac:dyDescent="0.25">
      <c r="A3" s="55"/>
      <c r="B3" s="55"/>
      <c r="C3" s="55"/>
      <c r="D3" s="121"/>
      <c r="E3" s="121"/>
      <c r="F3" s="29"/>
      <c r="G3" s="29"/>
      <c r="H3" s="29"/>
      <c r="I3" s="29"/>
      <c r="J3" s="29"/>
      <c r="K3" s="29"/>
      <c r="L3" s="29"/>
      <c r="M3" s="29"/>
      <c r="N3" s="29"/>
    </row>
    <row r="4" spans="1:1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36" customFormat="1" ht="19.5" customHeight="1" x14ac:dyDescent="0.25">
      <c r="A5" s="91" t="s">
        <v>73</v>
      </c>
      <c r="B5" s="92"/>
      <c r="C5" s="92"/>
      <c r="D5" s="92"/>
      <c r="E5" s="93"/>
      <c r="F5" s="8" t="s">
        <v>20</v>
      </c>
      <c r="G5" s="8" t="s">
        <v>21</v>
      </c>
      <c r="H5" s="8" t="s">
        <v>28</v>
      </c>
      <c r="I5" s="8" t="s">
        <v>22</v>
      </c>
      <c r="J5" s="8" t="s">
        <v>23</v>
      </c>
      <c r="K5" s="8" t="s">
        <v>24</v>
      </c>
      <c r="L5" s="54"/>
      <c r="M5" s="54"/>
      <c r="N5" s="54"/>
    </row>
    <row r="6" spans="1:15" s="36" customFormat="1" ht="21.75" customHeight="1" x14ac:dyDescent="0.25">
      <c r="A6" s="94"/>
      <c r="B6" s="95"/>
      <c r="C6" s="95"/>
      <c r="D6" s="95"/>
      <c r="E6" s="96"/>
      <c r="F6" s="104" t="s">
        <v>72</v>
      </c>
      <c r="G6" s="104" t="s">
        <v>66</v>
      </c>
      <c r="H6" s="104" t="s">
        <v>67</v>
      </c>
      <c r="I6" s="104" t="s">
        <v>69</v>
      </c>
      <c r="J6" s="104" t="s">
        <v>68</v>
      </c>
      <c r="K6" s="104" t="s">
        <v>70</v>
      </c>
      <c r="L6" s="54"/>
      <c r="M6" s="54"/>
      <c r="N6" s="54"/>
    </row>
    <row r="7" spans="1:15" s="38" customFormat="1" ht="42" customHeight="1" x14ac:dyDescent="0.2">
      <c r="A7" s="97"/>
      <c r="B7" s="98"/>
      <c r="C7" s="98"/>
      <c r="D7" s="98"/>
      <c r="E7" s="99"/>
      <c r="F7" s="105"/>
      <c r="G7" s="105"/>
      <c r="H7" s="105"/>
      <c r="I7" s="105"/>
      <c r="J7" s="105"/>
      <c r="K7" s="105"/>
      <c r="L7" s="71" t="s">
        <v>160</v>
      </c>
      <c r="M7" s="71" t="s">
        <v>161</v>
      </c>
      <c r="N7" s="71" t="s">
        <v>162</v>
      </c>
      <c r="O7" s="37"/>
    </row>
    <row r="8" spans="1:15" ht="24.95" customHeight="1" x14ac:dyDescent="0.25">
      <c r="A8" s="57" t="s">
        <v>96</v>
      </c>
      <c r="B8" s="17"/>
      <c r="C8" s="17"/>
      <c r="D8" s="17"/>
      <c r="E8" s="18"/>
      <c r="F8" s="16"/>
      <c r="G8" s="16"/>
      <c r="H8" s="16"/>
      <c r="I8" s="16"/>
      <c r="J8" s="16"/>
      <c r="K8" s="16"/>
      <c r="L8" s="72"/>
      <c r="M8" s="72"/>
      <c r="N8" s="72"/>
    </row>
    <row r="9" spans="1:15" ht="24.95" customHeight="1" x14ac:dyDescent="0.2">
      <c r="A9" s="19"/>
      <c r="B9" s="20" t="s">
        <v>95</v>
      </c>
      <c r="C9" s="20"/>
      <c r="D9" s="20"/>
      <c r="E9" s="21"/>
      <c r="F9" s="22">
        <v>0</v>
      </c>
      <c r="G9" s="22">
        <v>0</v>
      </c>
      <c r="H9" s="73"/>
      <c r="I9" s="73"/>
      <c r="J9" s="73"/>
      <c r="K9" s="22">
        <f>SUM(F9:J9)</f>
        <v>0</v>
      </c>
      <c r="L9" s="40">
        <f>SUM(F9:J9)</f>
        <v>0</v>
      </c>
      <c r="M9" s="72" t="b">
        <f>EXACT(L9,N9)</f>
        <v>1</v>
      </c>
      <c r="N9" s="40">
        <f>K9</f>
        <v>0</v>
      </c>
    </row>
    <row r="10" spans="1:15" ht="24.95" customHeight="1" x14ac:dyDescent="0.25">
      <c r="A10" s="57" t="s">
        <v>89</v>
      </c>
      <c r="B10" s="17"/>
      <c r="C10" s="17"/>
      <c r="D10" s="17"/>
      <c r="E10" s="18"/>
      <c r="F10" s="69"/>
      <c r="G10" s="69"/>
      <c r="H10" s="69"/>
      <c r="I10" s="69"/>
      <c r="J10" s="69"/>
      <c r="K10" s="16"/>
      <c r="L10" s="40">
        <f t="shared" ref="L10:L17" si="0">SUM(F10:J10)</f>
        <v>0</v>
      </c>
      <c r="M10" s="72" t="b">
        <f t="shared" ref="M10:M17" si="1">EXACT(L10,N10)</f>
        <v>1</v>
      </c>
      <c r="N10" s="40">
        <f t="shared" ref="N10:N17" si="2">K10</f>
        <v>0</v>
      </c>
    </row>
    <row r="11" spans="1:15" ht="24.95" customHeight="1" x14ac:dyDescent="0.2">
      <c r="A11" s="15"/>
      <c r="B11" s="17" t="s">
        <v>79</v>
      </c>
      <c r="C11" s="17"/>
      <c r="D11" s="17"/>
      <c r="E11" s="18"/>
      <c r="F11" s="16"/>
      <c r="G11" s="16">
        <v>1280424</v>
      </c>
      <c r="H11" s="69"/>
      <c r="I11" s="69"/>
      <c r="J11" s="69"/>
      <c r="K11" s="16">
        <f t="shared" ref="K11:K17" si="3">SUM(F11:J11)</f>
        <v>1280424</v>
      </c>
      <c r="L11" s="40">
        <f t="shared" si="0"/>
        <v>1280424</v>
      </c>
      <c r="M11" s="72" t="b">
        <f t="shared" si="1"/>
        <v>1</v>
      </c>
      <c r="N11" s="40">
        <f t="shared" si="2"/>
        <v>1280424</v>
      </c>
    </row>
    <row r="12" spans="1:15" ht="24.95" customHeight="1" x14ac:dyDescent="0.2">
      <c r="A12" s="15"/>
      <c r="B12" s="17" t="s">
        <v>80</v>
      </c>
      <c r="C12" s="17"/>
      <c r="D12" s="17"/>
      <c r="E12" s="18"/>
      <c r="F12" s="16"/>
      <c r="G12" s="16">
        <f>2530.06</f>
        <v>2530.06</v>
      </c>
      <c r="H12" s="69"/>
      <c r="I12" s="69"/>
      <c r="J12" s="69"/>
      <c r="K12" s="16">
        <f t="shared" si="3"/>
        <v>2530.06</v>
      </c>
      <c r="L12" s="40">
        <f t="shared" si="0"/>
        <v>2530.06</v>
      </c>
      <c r="M12" s="72" t="b">
        <f t="shared" si="1"/>
        <v>1</v>
      </c>
      <c r="N12" s="40">
        <f t="shared" si="2"/>
        <v>2530.06</v>
      </c>
    </row>
    <row r="13" spans="1:15" ht="24.95" customHeight="1" x14ac:dyDescent="0.2">
      <c r="A13" s="19"/>
      <c r="B13" s="74" t="s">
        <v>81</v>
      </c>
      <c r="C13" s="74"/>
      <c r="D13" s="20"/>
      <c r="E13" s="21"/>
      <c r="F13" s="22">
        <f>SUM(F11:F12)</f>
        <v>0</v>
      </c>
      <c r="G13" s="22">
        <f>SUM(G11:G12)</f>
        <v>1282954.06</v>
      </c>
      <c r="H13" s="73">
        <f>SUM(H11:H12)</f>
        <v>0</v>
      </c>
      <c r="I13" s="73">
        <f>SUM(I11:I12)</f>
        <v>0</v>
      </c>
      <c r="J13" s="73">
        <f>SUM(J11:J12)</f>
        <v>0</v>
      </c>
      <c r="K13" s="22">
        <f t="shared" si="3"/>
        <v>1282954.06</v>
      </c>
      <c r="L13" s="40">
        <f t="shared" si="0"/>
        <v>1282954.06</v>
      </c>
      <c r="M13" s="72" t="b">
        <f t="shared" si="1"/>
        <v>1</v>
      </c>
      <c r="N13" s="40">
        <f t="shared" si="2"/>
        <v>1282954.06</v>
      </c>
    </row>
    <row r="14" spans="1:15" ht="24.95" customHeight="1" x14ac:dyDescent="0.25">
      <c r="A14" s="75" t="s">
        <v>71</v>
      </c>
      <c r="B14" s="76"/>
      <c r="C14" s="76"/>
      <c r="D14" s="76"/>
      <c r="E14" s="77"/>
      <c r="F14" s="78">
        <f>'County Summary'!G9</f>
        <v>0</v>
      </c>
      <c r="G14" s="78">
        <f>'County Summary'!G10</f>
        <v>67508.81</v>
      </c>
      <c r="H14" s="79">
        <f>'County Summary'!G11</f>
        <v>0</v>
      </c>
      <c r="I14" s="80"/>
      <c r="J14" s="80"/>
      <c r="K14" s="78">
        <f t="shared" si="3"/>
        <v>67508.81</v>
      </c>
      <c r="L14" s="40">
        <f t="shared" si="0"/>
        <v>67508.81</v>
      </c>
      <c r="M14" s="72" t="b">
        <f t="shared" si="1"/>
        <v>1</v>
      </c>
      <c r="N14" s="40">
        <f t="shared" si="2"/>
        <v>67508.81</v>
      </c>
    </row>
    <row r="15" spans="1:15" ht="24.95" customHeight="1" x14ac:dyDescent="0.25">
      <c r="A15" s="75" t="s">
        <v>97</v>
      </c>
      <c r="B15" s="76"/>
      <c r="C15" s="76"/>
      <c r="D15" s="76"/>
      <c r="E15" s="77"/>
      <c r="F15" s="80"/>
      <c r="G15" s="80"/>
      <c r="H15" s="80"/>
      <c r="I15" s="80"/>
      <c r="J15" s="80"/>
      <c r="K15" s="78">
        <f t="shared" si="3"/>
        <v>0</v>
      </c>
      <c r="L15" s="40">
        <f t="shared" si="0"/>
        <v>0</v>
      </c>
      <c r="M15" s="72" t="b">
        <f t="shared" si="1"/>
        <v>1</v>
      </c>
      <c r="N15" s="40">
        <f t="shared" si="2"/>
        <v>0</v>
      </c>
    </row>
    <row r="16" spans="1:15" ht="24.95" customHeight="1" x14ac:dyDescent="0.25">
      <c r="A16" s="57" t="s">
        <v>87</v>
      </c>
      <c r="B16" s="17"/>
      <c r="C16" s="17"/>
      <c r="D16" s="17"/>
      <c r="E16" s="18"/>
      <c r="F16" s="16"/>
      <c r="G16" s="69"/>
      <c r="H16" s="69"/>
      <c r="I16" s="69"/>
      <c r="J16" s="69"/>
      <c r="K16" s="16">
        <f t="shared" si="3"/>
        <v>0</v>
      </c>
      <c r="L16" s="40">
        <f t="shared" si="0"/>
        <v>0</v>
      </c>
      <c r="M16" s="72" t="b">
        <f t="shared" si="1"/>
        <v>1</v>
      </c>
      <c r="N16" s="40">
        <f t="shared" si="2"/>
        <v>0</v>
      </c>
    </row>
    <row r="17" spans="1:14" ht="24.95" customHeight="1" x14ac:dyDescent="0.25">
      <c r="A17" s="59" t="s">
        <v>94</v>
      </c>
      <c r="B17" s="60"/>
      <c r="C17" s="60"/>
      <c r="D17" s="60"/>
      <c r="E17" s="61"/>
      <c r="F17" s="62">
        <f>F9+F13-F14-F15-F16</f>
        <v>0</v>
      </c>
      <c r="G17" s="62">
        <f>G9+G13-G14-G15-G16</f>
        <v>1215445.25</v>
      </c>
      <c r="H17" s="81">
        <f>H9+H13-H14-H15-H16</f>
        <v>0</v>
      </c>
      <c r="I17" s="82">
        <f>I9+I13-I14-I15-I16</f>
        <v>0</v>
      </c>
      <c r="J17" s="82">
        <f>J9+J13-J14-J15-J16</f>
        <v>0</v>
      </c>
      <c r="K17" s="62">
        <f t="shared" si="3"/>
        <v>1215445.25</v>
      </c>
      <c r="L17" s="40">
        <f t="shared" si="0"/>
        <v>1215445.25</v>
      </c>
      <c r="M17" s="72" t="b">
        <f t="shared" si="1"/>
        <v>1</v>
      </c>
      <c r="N17" s="40">
        <f t="shared" si="2"/>
        <v>1215445.25</v>
      </c>
    </row>
  </sheetData>
  <sheetProtection sheet="1" selectLockedCells="1"/>
  <mergeCells count="10">
    <mergeCell ref="I6:I7"/>
    <mergeCell ref="J6:J7"/>
    <mergeCell ref="K6:K7"/>
    <mergeCell ref="A1:K1"/>
    <mergeCell ref="H6:H7"/>
    <mergeCell ref="F6:F7"/>
    <mergeCell ref="A5:E7"/>
    <mergeCell ref="G6:G7"/>
    <mergeCell ref="D3:E3"/>
    <mergeCell ref="D2:E2"/>
  </mergeCells>
  <phoneticPr fontId="2" type="noConversion"/>
  <printOptions horizontalCentered="1"/>
  <pageMargins left="0.5" right="0.5" top="0.75" bottom="0.75" header="0.5" footer="0.5"/>
  <pageSetup scale="64" orientation="portrait" r:id="rId1"/>
  <headerFooter alignWithMargins="0">
    <oddHeader>&amp;REnclosure 2</oddHeader>
    <oddFooter>&amp;LPage 21&amp;Rver 3 (12/2007)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4"/>
  <sheetViews>
    <sheetView workbookViewId="0">
      <selection sqref="A1:H1"/>
    </sheetView>
  </sheetViews>
  <sheetFormatPr defaultColWidth="0" defaultRowHeight="15" zeroHeight="1" x14ac:dyDescent="0.2"/>
  <cols>
    <col min="1" max="4" width="3.7109375" style="5" customWidth="1"/>
    <col min="5" max="5" width="40.7109375" style="5" customWidth="1"/>
    <col min="6" max="8" width="20.7109375" style="5" customWidth="1"/>
    <col min="9" max="12" width="12.7109375" style="5" hidden="1" customWidth="1"/>
    <col min="13" max="16384" width="0" style="5" hidden="1"/>
  </cols>
  <sheetData>
    <row r="1" spans="1:12" ht="36.75" customHeight="1" x14ac:dyDescent="0.2">
      <c r="A1" s="88" t="s">
        <v>155</v>
      </c>
      <c r="B1" s="88"/>
      <c r="C1" s="88"/>
      <c r="D1" s="88"/>
      <c r="E1" s="88"/>
      <c r="F1" s="88"/>
      <c r="G1" s="88"/>
      <c r="H1" s="88"/>
    </row>
    <row r="2" spans="1:12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G2" s="6" t="s">
        <v>30</v>
      </c>
      <c r="H2" s="7">
        <f>'CSS Pgm 1'!O2</f>
        <v>0</v>
      </c>
    </row>
    <row r="3" spans="1:12" ht="15" customHeight="1" x14ac:dyDescent="0.25">
      <c r="A3" s="55"/>
      <c r="B3" s="55"/>
      <c r="C3" s="55"/>
      <c r="D3" s="121"/>
      <c r="E3" s="121"/>
      <c r="F3" s="29"/>
      <c r="G3" s="29"/>
      <c r="H3" s="29"/>
    </row>
    <row r="4" spans="1:12" x14ac:dyDescent="0.2">
      <c r="A4" s="29"/>
      <c r="B4" s="29"/>
      <c r="C4" s="29"/>
      <c r="D4" s="29"/>
      <c r="E4" s="29"/>
      <c r="F4" s="29"/>
      <c r="G4" s="29"/>
      <c r="H4" s="29"/>
    </row>
    <row r="5" spans="1:12" s="30" customFormat="1" ht="15" customHeight="1" x14ac:dyDescent="0.25">
      <c r="A5" s="91" t="s">
        <v>64</v>
      </c>
      <c r="B5" s="92"/>
      <c r="C5" s="92"/>
      <c r="D5" s="92"/>
      <c r="E5" s="93"/>
      <c r="F5" s="8" t="s">
        <v>20</v>
      </c>
      <c r="G5" s="8" t="s">
        <v>21</v>
      </c>
      <c r="H5" s="8" t="s">
        <v>22</v>
      </c>
    </row>
    <row r="6" spans="1:12" s="30" customFormat="1" ht="15" customHeight="1" x14ac:dyDescent="0.25">
      <c r="A6" s="94"/>
      <c r="B6" s="95"/>
      <c r="C6" s="95"/>
      <c r="D6" s="95"/>
      <c r="E6" s="96"/>
      <c r="F6" s="104" t="s">
        <v>62</v>
      </c>
      <c r="G6" s="104" t="s">
        <v>60</v>
      </c>
      <c r="H6" s="104" t="s">
        <v>61</v>
      </c>
    </row>
    <row r="7" spans="1:12" s="32" customFormat="1" ht="42" customHeight="1" x14ac:dyDescent="0.2">
      <c r="A7" s="97"/>
      <c r="B7" s="98"/>
      <c r="C7" s="98"/>
      <c r="D7" s="98"/>
      <c r="E7" s="99"/>
      <c r="F7" s="105"/>
      <c r="G7" s="105"/>
      <c r="H7" s="105"/>
      <c r="I7" s="31"/>
      <c r="J7" s="31"/>
      <c r="K7" s="31"/>
      <c r="L7" s="31"/>
    </row>
    <row r="8" spans="1:12" ht="24.95" customHeight="1" x14ac:dyDescent="0.2">
      <c r="A8" s="64" t="s">
        <v>57</v>
      </c>
      <c r="B8" s="12"/>
      <c r="C8" s="12"/>
      <c r="D8" s="12"/>
      <c r="E8" s="13"/>
      <c r="F8" s="14"/>
      <c r="G8" s="14"/>
      <c r="H8" s="14">
        <f>F8-G8</f>
        <v>0</v>
      </c>
    </row>
    <row r="9" spans="1:12" ht="24.95" customHeight="1" x14ac:dyDescent="0.2">
      <c r="A9" s="15" t="s">
        <v>58</v>
      </c>
      <c r="B9" s="17"/>
      <c r="C9" s="17"/>
      <c r="D9" s="17"/>
      <c r="E9" s="18"/>
      <c r="F9" s="16">
        <f>751800-119170-13400-18000</f>
        <v>601230</v>
      </c>
      <c r="G9" s="16">
        <f>4500+3899.6</f>
        <v>8399.6</v>
      </c>
      <c r="H9" s="16">
        <f t="shared" ref="H9:H31" si="0">F9-G9</f>
        <v>592830.4</v>
      </c>
    </row>
    <row r="10" spans="1:12" ht="24.95" customHeight="1" x14ac:dyDescent="0.2">
      <c r="A10" s="15" t="s">
        <v>59</v>
      </c>
      <c r="B10" s="17"/>
      <c r="C10" s="17"/>
      <c r="D10" s="17"/>
      <c r="E10" s="18"/>
      <c r="F10" s="16">
        <f>751800-F9</f>
        <v>150570</v>
      </c>
      <c r="G10" s="16">
        <v>5007.22</v>
      </c>
      <c r="H10" s="16">
        <f t="shared" si="0"/>
        <v>145562.78</v>
      </c>
    </row>
    <row r="11" spans="1:12" ht="24.95" customHeight="1" x14ac:dyDescent="0.2">
      <c r="A11" s="15" t="s">
        <v>65</v>
      </c>
      <c r="B11" s="17"/>
      <c r="C11" s="17"/>
      <c r="D11" s="17"/>
      <c r="E11" s="18"/>
      <c r="F11" s="16"/>
      <c r="G11" s="16"/>
      <c r="H11" s="16"/>
    </row>
    <row r="12" spans="1:12" ht="24.95" customHeight="1" x14ac:dyDescent="0.2">
      <c r="A12" s="15">
        <v>1</v>
      </c>
      <c r="B12" s="122"/>
      <c r="C12" s="122"/>
      <c r="D12" s="122"/>
      <c r="E12" s="128"/>
      <c r="F12" s="16"/>
      <c r="G12" s="16"/>
      <c r="H12" s="16">
        <f t="shared" si="0"/>
        <v>0</v>
      </c>
    </row>
    <row r="13" spans="1:12" ht="24.95" customHeight="1" x14ac:dyDescent="0.2">
      <c r="A13" s="15">
        <v>2</v>
      </c>
      <c r="B13" s="122"/>
      <c r="C13" s="122"/>
      <c r="D13" s="122"/>
      <c r="E13" s="128"/>
      <c r="F13" s="16"/>
      <c r="G13" s="16"/>
      <c r="H13" s="16">
        <f t="shared" si="0"/>
        <v>0</v>
      </c>
    </row>
    <row r="14" spans="1:12" ht="24.95" customHeight="1" x14ac:dyDescent="0.2">
      <c r="A14" s="15">
        <v>3</v>
      </c>
      <c r="B14" s="122"/>
      <c r="C14" s="122"/>
      <c r="D14" s="122"/>
      <c r="E14" s="128"/>
      <c r="F14" s="16"/>
      <c r="G14" s="16"/>
      <c r="H14" s="16">
        <f t="shared" si="0"/>
        <v>0</v>
      </c>
    </row>
    <row r="15" spans="1:12" ht="24.95" customHeight="1" x14ac:dyDescent="0.2">
      <c r="A15" s="15">
        <v>4</v>
      </c>
      <c r="B15" s="122"/>
      <c r="C15" s="122"/>
      <c r="D15" s="122"/>
      <c r="E15" s="128"/>
      <c r="F15" s="16"/>
      <c r="G15" s="16"/>
      <c r="H15" s="16">
        <f t="shared" si="0"/>
        <v>0</v>
      </c>
    </row>
    <row r="16" spans="1:12" ht="24.95" customHeight="1" x14ac:dyDescent="0.2">
      <c r="A16" s="15">
        <v>5</v>
      </c>
      <c r="B16" s="122"/>
      <c r="C16" s="122"/>
      <c r="D16" s="122"/>
      <c r="E16" s="128"/>
      <c r="F16" s="16"/>
      <c r="G16" s="16"/>
      <c r="H16" s="16">
        <f t="shared" si="0"/>
        <v>0</v>
      </c>
    </row>
    <row r="17" spans="1:8" ht="24.95" customHeight="1" x14ac:dyDescent="0.2">
      <c r="A17" s="15">
        <v>6</v>
      </c>
      <c r="B17" s="122"/>
      <c r="C17" s="122"/>
      <c r="D17" s="122"/>
      <c r="E17" s="128"/>
      <c r="F17" s="16"/>
      <c r="G17" s="16"/>
      <c r="H17" s="16">
        <f t="shared" si="0"/>
        <v>0</v>
      </c>
    </row>
    <row r="18" spans="1:8" ht="24.95" customHeight="1" x14ac:dyDescent="0.2">
      <c r="A18" s="15">
        <v>7</v>
      </c>
      <c r="B18" s="122"/>
      <c r="C18" s="122"/>
      <c r="D18" s="122"/>
      <c r="E18" s="128"/>
      <c r="F18" s="16"/>
      <c r="G18" s="16"/>
      <c r="H18" s="16">
        <f t="shared" si="0"/>
        <v>0</v>
      </c>
    </row>
    <row r="19" spans="1:8" ht="24.95" customHeight="1" x14ac:dyDescent="0.2">
      <c r="A19" s="15">
        <v>8</v>
      </c>
      <c r="B19" s="122"/>
      <c r="C19" s="122"/>
      <c r="D19" s="122"/>
      <c r="E19" s="128"/>
      <c r="F19" s="16"/>
      <c r="G19" s="16"/>
      <c r="H19" s="16">
        <f t="shared" si="0"/>
        <v>0</v>
      </c>
    </row>
    <row r="20" spans="1:8" ht="24.95" customHeight="1" x14ac:dyDescent="0.2">
      <c r="A20" s="15">
        <v>9</v>
      </c>
      <c r="B20" s="122"/>
      <c r="C20" s="122"/>
      <c r="D20" s="122"/>
      <c r="E20" s="128"/>
      <c r="F20" s="16"/>
      <c r="G20" s="16"/>
      <c r="H20" s="16">
        <f t="shared" si="0"/>
        <v>0</v>
      </c>
    </row>
    <row r="21" spans="1:8" ht="24.95" customHeight="1" x14ac:dyDescent="0.2">
      <c r="A21" s="15">
        <v>10</v>
      </c>
      <c r="B21" s="122"/>
      <c r="C21" s="122"/>
      <c r="D21" s="122"/>
      <c r="E21" s="128"/>
      <c r="F21" s="16"/>
      <c r="G21" s="16"/>
      <c r="H21" s="16">
        <f t="shared" si="0"/>
        <v>0</v>
      </c>
    </row>
    <row r="22" spans="1:8" ht="24.95" customHeight="1" x14ac:dyDescent="0.2">
      <c r="A22" s="15">
        <v>11</v>
      </c>
      <c r="B22" s="122"/>
      <c r="C22" s="122"/>
      <c r="D22" s="122"/>
      <c r="E22" s="128"/>
      <c r="F22" s="16"/>
      <c r="G22" s="16"/>
      <c r="H22" s="16">
        <f t="shared" si="0"/>
        <v>0</v>
      </c>
    </row>
    <row r="23" spans="1:8" ht="24.95" customHeight="1" x14ac:dyDescent="0.2">
      <c r="A23" s="15">
        <v>12</v>
      </c>
      <c r="B23" s="122"/>
      <c r="C23" s="122"/>
      <c r="D23" s="122"/>
      <c r="E23" s="128"/>
      <c r="F23" s="16"/>
      <c r="G23" s="16"/>
      <c r="H23" s="16">
        <f t="shared" si="0"/>
        <v>0</v>
      </c>
    </row>
    <row r="24" spans="1:8" ht="24.95" customHeight="1" x14ac:dyDescent="0.2">
      <c r="A24" s="15">
        <v>13</v>
      </c>
      <c r="B24" s="122"/>
      <c r="C24" s="122"/>
      <c r="D24" s="122"/>
      <c r="E24" s="128"/>
      <c r="F24" s="16"/>
      <c r="G24" s="16"/>
      <c r="H24" s="16">
        <f t="shared" si="0"/>
        <v>0</v>
      </c>
    </row>
    <row r="25" spans="1:8" ht="24.95" customHeight="1" x14ac:dyDescent="0.2">
      <c r="A25" s="15">
        <v>14</v>
      </c>
      <c r="B25" s="122"/>
      <c r="C25" s="122"/>
      <c r="D25" s="122"/>
      <c r="E25" s="128"/>
      <c r="F25" s="16"/>
      <c r="G25" s="16"/>
      <c r="H25" s="16">
        <f t="shared" si="0"/>
        <v>0</v>
      </c>
    </row>
    <row r="26" spans="1:8" ht="24.95" customHeight="1" x14ac:dyDescent="0.2">
      <c r="A26" s="15">
        <v>15</v>
      </c>
      <c r="B26" s="122"/>
      <c r="C26" s="122"/>
      <c r="D26" s="122"/>
      <c r="E26" s="128"/>
      <c r="F26" s="16"/>
      <c r="G26" s="16"/>
      <c r="H26" s="16">
        <f t="shared" si="0"/>
        <v>0</v>
      </c>
    </row>
    <row r="27" spans="1:8" ht="24.95" customHeight="1" x14ac:dyDescent="0.2">
      <c r="A27" s="15">
        <v>16</v>
      </c>
      <c r="B27" s="122"/>
      <c r="C27" s="122"/>
      <c r="D27" s="122"/>
      <c r="E27" s="128"/>
      <c r="F27" s="16"/>
      <c r="G27" s="16"/>
      <c r="H27" s="16">
        <f t="shared" si="0"/>
        <v>0</v>
      </c>
    </row>
    <row r="28" spans="1:8" ht="24.95" customHeight="1" x14ac:dyDescent="0.2">
      <c r="A28" s="15">
        <v>17</v>
      </c>
      <c r="B28" s="122"/>
      <c r="C28" s="122"/>
      <c r="D28" s="122"/>
      <c r="E28" s="128"/>
      <c r="F28" s="16"/>
      <c r="G28" s="16"/>
      <c r="H28" s="16">
        <f t="shared" si="0"/>
        <v>0</v>
      </c>
    </row>
    <row r="29" spans="1:8" ht="24.95" customHeight="1" x14ac:dyDescent="0.2">
      <c r="A29" s="15">
        <v>18</v>
      </c>
      <c r="B29" s="122"/>
      <c r="C29" s="122"/>
      <c r="D29" s="122"/>
      <c r="E29" s="128"/>
      <c r="F29" s="16"/>
      <c r="G29" s="16"/>
      <c r="H29" s="16">
        <f t="shared" si="0"/>
        <v>0</v>
      </c>
    </row>
    <row r="30" spans="1:8" ht="24.95" customHeight="1" x14ac:dyDescent="0.2">
      <c r="A30" s="15">
        <v>19</v>
      </c>
      <c r="B30" s="122"/>
      <c r="C30" s="122"/>
      <c r="D30" s="122"/>
      <c r="E30" s="128"/>
      <c r="F30" s="16"/>
      <c r="G30" s="16"/>
      <c r="H30" s="16">
        <f t="shared" si="0"/>
        <v>0</v>
      </c>
    </row>
    <row r="31" spans="1:8" ht="24.95" customHeight="1" x14ac:dyDescent="0.2">
      <c r="A31" s="15">
        <v>20</v>
      </c>
      <c r="B31" s="122"/>
      <c r="C31" s="122"/>
      <c r="D31" s="122"/>
      <c r="E31" s="128"/>
      <c r="F31" s="16"/>
      <c r="G31" s="16"/>
      <c r="H31" s="16">
        <f t="shared" si="0"/>
        <v>0</v>
      </c>
    </row>
    <row r="32" spans="1:8" ht="24.95" customHeight="1" x14ac:dyDescent="0.2">
      <c r="A32" s="65" t="s">
        <v>36</v>
      </c>
      <c r="B32" s="24"/>
      <c r="C32" s="24"/>
      <c r="D32" s="24"/>
      <c r="E32" s="25"/>
      <c r="F32" s="26">
        <f>SUM(F8:F31)</f>
        <v>751800</v>
      </c>
      <c r="G32" s="26">
        <f>SUM(G8:G31)</f>
        <v>13406.82</v>
      </c>
      <c r="H32" s="26">
        <f>SUM(H8:H31)</f>
        <v>738393.18</v>
      </c>
    </row>
    <row r="33" spans="1:8" ht="24.95" customHeight="1" x14ac:dyDescent="0.2">
      <c r="A33" s="65" t="s">
        <v>104</v>
      </c>
      <c r="B33" s="24"/>
      <c r="C33" s="24"/>
      <c r="D33" s="24"/>
      <c r="E33" s="25"/>
      <c r="F33" s="83"/>
      <c r="G33" s="26"/>
      <c r="H33" s="26">
        <f>F33-G33</f>
        <v>0</v>
      </c>
    </row>
    <row r="34" spans="1:8" ht="24.95" customHeight="1" x14ac:dyDescent="0.2">
      <c r="A34" s="65" t="s">
        <v>63</v>
      </c>
      <c r="B34" s="24"/>
      <c r="C34" s="24"/>
      <c r="D34" s="24"/>
      <c r="E34" s="25"/>
      <c r="F34" s="26">
        <f>F32</f>
        <v>751800</v>
      </c>
      <c r="G34" s="26">
        <f>G32+G33</f>
        <v>13406.82</v>
      </c>
      <c r="H34" s="26">
        <f>H32+H33</f>
        <v>738393.18</v>
      </c>
    </row>
  </sheetData>
  <sheetProtection sheet="1" selectLockedCells="1"/>
  <mergeCells count="27">
    <mergeCell ref="B12:E12"/>
    <mergeCell ref="G6:G7"/>
    <mergeCell ref="H6:H7"/>
    <mergeCell ref="A1:H1"/>
    <mergeCell ref="A5:E7"/>
    <mergeCell ref="F6:F7"/>
    <mergeCell ref="D3:E3"/>
    <mergeCell ref="D2:E2"/>
    <mergeCell ref="B13:E13"/>
    <mergeCell ref="B14:E14"/>
    <mergeCell ref="B15:E15"/>
    <mergeCell ref="B29:E29"/>
    <mergeCell ref="B30:E30"/>
    <mergeCell ref="B27:E27"/>
    <mergeCell ref="B28:E28"/>
    <mergeCell ref="B16:E16"/>
    <mergeCell ref="B17:E17"/>
    <mergeCell ref="B18:E18"/>
    <mergeCell ref="B19:E19"/>
    <mergeCell ref="B31:E31"/>
    <mergeCell ref="B20:E20"/>
    <mergeCell ref="B21:E21"/>
    <mergeCell ref="B22:E22"/>
    <mergeCell ref="B23:E23"/>
    <mergeCell ref="B24:E24"/>
    <mergeCell ref="B25:E25"/>
    <mergeCell ref="B26:E26"/>
  </mergeCells>
  <phoneticPr fontId="2" type="noConversion"/>
  <printOptions horizontalCentered="1"/>
  <pageMargins left="0.5" right="0.5" top="0.75" bottom="0.75" header="0.5" footer="0.5"/>
  <pageSetup scale="85" orientation="portrait" r:id="rId1"/>
  <headerFooter alignWithMargins="0">
    <oddHeader>&amp;REnclosure 2</oddHeader>
    <oddFooter>&amp;LPage 22&amp;Rver 3 (12/2007)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33"/>
  <sheetViews>
    <sheetView tabSelected="1" workbookViewId="0">
      <selection sqref="A1:L1"/>
    </sheetView>
  </sheetViews>
  <sheetFormatPr defaultColWidth="0" defaultRowHeight="15" zeroHeight="1" x14ac:dyDescent="0.2"/>
  <cols>
    <col min="1" max="4" width="3.7109375" style="5" customWidth="1"/>
    <col min="5" max="5" width="27.5703125" style="5" customWidth="1"/>
    <col min="6" max="12" width="12.7109375" style="5" customWidth="1"/>
    <col min="13" max="15" width="12.7109375" style="5" hidden="1" customWidth="1"/>
    <col min="16" max="16384" width="0" style="5" hidden="1"/>
  </cols>
  <sheetData>
    <row r="1" spans="1:15" ht="45" customHeight="1" x14ac:dyDescent="0.2">
      <c r="A1" s="88" t="s">
        <v>156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5" ht="20.100000000000001" customHeight="1" x14ac:dyDescent="0.25">
      <c r="A2" s="4" t="s">
        <v>29</v>
      </c>
      <c r="B2" s="4"/>
      <c r="C2" s="4"/>
      <c r="D2" s="107" t="str">
        <f>'CSS Pgm 1'!D2:E2</f>
        <v>Nevada</v>
      </c>
      <c r="E2" s="107"/>
      <c r="F2" s="29"/>
      <c r="G2" s="29"/>
      <c r="H2" s="29"/>
      <c r="I2" s="29"/>
      <c r="J2" s="29"/>
      <c r="K2" s="6" t="s">
        <v>30</v>
      </c>
      <c r="L2" s="7">
        <f>'CSS Pgm 1'!O2</f>
        <v>0</v>
      </c>
    </row>
    <row r="3" spans="1:15" ht="15" customHeight="1" x14ac:dyDescent="0.25">
      <c r="A3" s="55"/>
      <c r="B3" s="55"/>
      <c r="C3" s="55"/>
      <c r="D3" s="121"/>
      <c r="E3" s="121"/>
      <c r="F3" s="29"/>
      <c r="G3" s="29"/>
      <c r="H3" s="29"/>
      <c r="I3" s="29"/>
      <c r="J3" s="29"/>
      <c r="K3" s="29"/>
      <c r="L3" s="29"/>
    </row>
    <row r="4" spans="1:1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5" s="30" customFormat="1" ht="15" customHeight="1" x14ac:dyDescent="0.25">
      <c r="A5" s="113"/>
      <c r="B5" s="114"/>
      <c r="C5" s="114"/>
      <c r="D5" s="114"/>
      <c r="E5" s="115"/>
      <c r="F5" s="8" t="s">
        <v>20</v>
      </c>
      <c r="G5" s="9" t="s">
        <v>21</v>
      </c>
      <c r="H5" s="9" t="s">
        <v>28</v>
      </c>
      <c r="I5" s="9" t="s">
        <v>22</v>
      </c>
      <c r="J5" s="9" t="s">
        <v>23</v>
      </c>
      <c r="K5" s="9" t="s">
        <v>24</v>
      </c>
      <c r="L5" s="9" t="s">
        <v>25</v>
      </c>
    </row>
    <row r="6" spans="1:15" s="30" customFormat="1" ht="15" customHeight="1" x14ac:dyDescent="0.25">
      <c r="A6" s="116"/>
      <c r="B6" s="117"/>
      <c r="C6" s="117"/>
      <c r="D6" s="117"/>
      <c r="E6" s="118"/>
      <c r="F6" s="132" t="s">
        <v>93</v>
      </c>
      <c r="G6" s="133"/>
      <c r="H6" s="133"/>
      <c r="I6" s="133"/>
      <c r="J6" s="133"/>
      <c r="K6" s="133"/>
      <c r="L6" s="134"/>
    </row>
    <row r="7" spans="1:15" s="32" customFormat="1" ht="28.5" customHeight="1" x14ac:dyDescent="0.2">
      <c r="A7" s="119"/>
      <c r="B7" s="107"/>
      <c r="C7" s="107"/>
      <c r="D7" s="107"/>
      <c r="E7" s="120"/>
      <c r="F7" s="135"/>
      <c r="G7" s="136"/>
      <c r="H7" s="136"/>
      <c r="I7" s="136"/>
      <c r="J7" s="136"/>
      <c r="K7" s="136"/>
      <c r="L7" s="137"/>
      <c r="M7" s="31"/>
      <c r="N7" s="31"/>
      <c r="O7" s="31"/>
    </row>
    <row r="8" spans="1:15" ht="15" customHeight="1" x14ac:dyDescent="0.25">
      <c r="A8" s="125" t="s">
        <v>46</v>
      </c>
      <c r="B8" s="126"/>
      <c r="C8" s="126"/>
      <c r="D8" s="126"/>
      <c r="E8" s="127"/>
      <c r="F8" s="14"/>
      <c r="G8" s="14"/>
      <c r="H8" s="14"/>
      <c r="I8" s="14"/>
      <c r="J8" s="14"/>
      <c r="K8" s="14"/>
      <c r="L8" s="14"/>
    </row>
    <row r="9" spans="1:15" ht="15" customHeight="1" x14ac:dyDescent="0.2">
      <c r="A9" s="15">
        <v>1</v>
      </c>
      <c r="B9" s="122" t="str">
        <f>CSS_Pgm1</f>
        <v>Wraparound</v>
      </c>
      <c r="C9" s="123"/>
      <c r="D9" s="123"/>
      <c r="E9" s="124"/>
      <c r="F9" s="84"/>
      <c r="G9" s="84"/>
      <c r="H9" s="84"/>
      <c r="I9" s="84"/>
      <c r="J9" s="84"/>
      <c r="K9" s="84"/>
      <c r="L9" s="84"/>
    </row>
    <row r="10" spans="1:15" ht="15" customHeight="1" x14ac:dyDescent="0.2">
      <c r="A10" s="15">
        <v>2</v>
      </c>
      <c r="B10" s="122" t="str">
        <f>_Pgm2</f>
        <v>Assertive Community Trtmnt</v>
      </c>
      <c r="C10" s="123"/>
      <c r="D10" s="123"/>
      <c r="E10" s="124"/>
      <c r="F10" s="84"/>
      <c r="G10" s="84"/>
      <c r="H10" s="84"/>
      <c r="I10" s="84"/>
      <c r="J10" s="84"/>
      <c r="K10" s="84"/>
      <c r="L10" s="84"/>
    </row>
    <row r="11" spans="1:15" ht="15" customHeight="1" x14ac:dyDescent="0.2">
      <c r="A11" s="15">
        <v>3</v>
      </c>
      <c r="B11" s="122">
        <f>_Pgm3</f>
        <v>0</v>
      </c>
      <c r="C11" s="123"/>
      <c r="D11" s="123"/>
      <c r="E11" s="124"/>
      <c r="F11" s="84"/>
      <c r="G11" s="84"/>
      <c r="H11" s="84"/>
      <c r="I11" s="84"/>
      <c r="J11" s="84"/>
      <c r="K11" s="84"/>
      <c r="L11" s="84"/>
    </row>
    <row r="12" spans="1:15" ht="15" customHeight="1" x14ac:dyDescent="0.2">
      <c r="A12" s="15">
        <v>4</v>
      </c>
      <c r="B12" s="122">
        <f>_Pgm4</f>
        <v>0</v>
      </c>
      <c r="C12" s="123"/>
      <c r="D12" s="123"/>
      <c r="E12" s="124"/>
      <c r="F12" s="84"/>
      <c r="G12" s="84"/>
      <c r="H12" s="84"/>
      <c r="I12" s="84"/>
      <c r="J12" s="84"/>
      <c r="K12" s="84"/>
      <c r="L12" s="84"/>
    </row>
    <row r="13" spans="1:15" ht="15" customHeight="1" x14ac:dyDescent="0.2">
      <c r="A13" s="15">
        <v>5</v>
      </c>
      <c r="B13" s="122">
        <f>_Pgm5</f>
        <v>0</v>
      </c>
      <c r="C13" s="123"/>
      <c r="D13" s="123"/>
      <c r="E13" s="124"/>
      <c r="F13" s="84"/>
      <c r="G13" s="84"/>
      <c r="H13" s="84"/>
      <c r="I13" s="84"/>
      <c r="J13" s="84"/>
      <c r="K13" s="84"/>
      <c r="L13" s="84"/>
    </row>
    <row r="14" spans="1:15" ht="15" customHeight="1" x14ac:dyDescent="0.2">
      <c r="A14" s="15">
        <v>6</v>
      </c>
      <c r="B14" s="122">
        <f>_Pgm6</f>
        <v>0</v>
      </c>
      <c r="C14" s="123"/>
      <c r="D14" s="123"/>
      <c r="E14" s="124"/>
      <c r="F14" s="84"/>
      <c r="G14" s="84"/>
      <c r="H14" s="84"/>
      <c r="I14" s="84"/>
      <c r="J14" s="84"/>
      <c r="K14" s="84"/>
      <c r="L14" s="84"/>
    </row>
    <row r="15" spans="1:15" ht="15" customHeight="1" x14ac:dyDescent="0.2">
      <c r="A15" s="15">
        <v>7</v>
      </c>
      <c r="B15" s="122">
        <f>_Pgm7</f>
        <v>0</v>
      </c>
      <c r="C15" s="123"/>
      <c r="D15" s="123"/>
      <c r="E15" s="124"/>
      <c r="F15" s="84"/>
      <c r="G15" s="84"/>
      <c r="H15" s="84"/>
      <c r="I15" s="84"/>
      <c r="J15" s="84"/>
      <c r="K15" s="84"/>
      <c r="L15" s="84"/>
    </row>
    <row r="16" spans="1:15" ht="15" customHeight="1" x14ac:dyDescent="0.2">
      <c r="A16" s="15">
        <v>8</v>
      </c>
      <c r="B16" s="122">
        <f>_Pgm8</f>
        <v>0</v>
      </c>
      <c r="C16" s="123"/>
      <c r="D16" s="123"/>
      <c r="E16" s="124"/>
      <c r="F16" s="84"/>
      <c r="G16" s="84"/>
      <c r="H16" s="84"/>
      <c r="I16" s="84"/>
      <c r="J16" s="84"/>
      <c r="K16" s="84"/>
      <c r="L16" s="84"/>
    </row>
    <row r="17" spans="1:12" ht="15" customHeight="1" x14ac:dyDescent="0.2">
      <c r="A17" s="15">
        <v>9</v>
      </c>
      <c r="B17" s="122">
        <f>_Pgm9</f>
        <v>0</v>
      </c>
      <c r="C17" s="123"/>
      <c r="D17" s="123"/>
      <c r="E17" s="124"/>
      <c r="F17" s="84"/>
      <c r="G17" s="84"/>
      <c r="H17" s="84"/>
      <c r="I17" s="84"/>
      <c r="J17" s="84"/>
      <c r="K17" s="84"/>
      <c r="L17" s="84"/>
    </row>
    <row r="18" spans="1:12" ht="15" customHeight="1" x14ac:dyDescent="0.2">
      <c r="A18" s="15">
        <v>10</v>
      </c>
      <c r="B18" s="122">
        <f>_pgm10</f>
        <v>0</v>
      </c>
      <c r="C18" s="123"/>
      <c r="D18" s="123"/>
      <c r="E18" s="124"/>
      <c r="F18" s="84"/>
      <c r="G18" s="84"/>
      <c r="H18" s="84"/>
      <c r="I18" s="84"/>
      <c r="J18" s="84"/>
      <c r="K18" s="84"/>
      <c r="L18" s="84"/>
    </row>
    <row r="19" spans="1:12" ht="15" customHeight="1" x14ac:dyDescent="0.2">
      <c r="A19" s="15">
        <v>11</v>
      </c>
      <c r="B19" s="122">
        <f>_Pgm11</f>
        <v>0</v>
      </c>
      <c r="C19" s="123"/>
      <c r="D19" s="123"/>
      <c r="E19" s="124"/>
      <c r="F19" s="84"/>
      <c r="G19" s="84"/>
      <c r="H19" s="84"/>
      <c r="I19" s="84"/>
      <c r="J19" s="84"/>
      <c r="K19" s="84"/>
      <c r="L19" s="84"/>
    </row>
    <row r="20" spans="1:12" ht="15" customHeight="1" x14ac:dyDescent="0.2">
      <c r="A20" s="15">
        <v>12</v>
      </c>
      <c r="B20" s="122">
        <f>_Pgm12</f>
        <v>0</v>
      </c>
      <c r="C20" s="123"/>
      <c r="D20" s="123"/>
      <c r="E20" s="124"/>
      <c r="F20" s="84"/>
      <c r="G20" s="84"/>
      <c r="H20" s="84"/>
      <c r="I20" s="84"/>
      <c r="J20" s="84"/>
      <c r="K20" s="84"/>
      <c r="L20" s="84"/>
    </row>
    <row r="21" spans="1:12" ht="15" customHeight="1" x14ac:dyDescent="0.2">
      <c r="A21" s="15">
        <v>13</v>
      </c>
      <c r="B21" s="122">
        <f>_Pgm13</f>
        <v>0</v>
      </c>
      <c r="C21" s="123"/>
      <c r="D21" s="123"/>
      <c r="E21" s="124"/>
      <c r="F21" s="84"/>
      <c r="G21" s="84"/>
      <c r="H21" s="84"/>
      <c r="I21" s="84"/>
      <c r="J21" s="84"/>
      <c r="K21" s="84"/>
      <c r="L21" s="84"/>
    </row>
    <row r="22" spans="1:12" ht="15" customHeight="1" x14ac:dyDescent="0.2">
      <c r="A22" s="15">
        <v>14</v>
      </c>
      <c r="B22" s="122">
        <f>_Pgm14</f>
        <v>0</v>
      </c>
      <c r="C22" s="123"/>
      <c r="D22" s="123"/>
      <c r="E22" s="124"/>
      <c r="F22" s="84"/>
      <c r="G22" s="84"/>
      <c r="H22" s="84"/>
      <c r="I22" s="84"/>
      <c r="J22" s="84"/>
      <c r="K22" s="84"/>
      <c r="L22" s="84"/>
    </row>
    <row r="23" spans="1:12" ht="15" customHeight="1" x14ac:dyDescent="0.2">
      <c r="A23" s="15">
        <v>15</v>
      </c>
      <c r="B23" s="122">
        <f>_Pgm15</f>
        <v>0</v>
      </c>
      <c r="C23" s="123"/>
      <c r="D23" s="123"/>
      <c r="E23" s="124"/>
      <c r="F23" s="84"/>
      <c r="G23" s="84"/>
      <c r="H23" s="84"/>
      <c r="I23" s="84"/>
      <c r="J23" s="84"/>
      <c r="K23" s="84"/>
      <c r="L23" s="84"/>
    </row>
    <row r="24" spans="1:12" ht="15" customHeight="1" x14ac:dyDescent="0.2">
      <c r="A24" s="15">
        <v>16</v>
      </c>
      <c r="B24" s="122"/>
      <c r="C24" s="131"/>
      <c r="D24" s="131"/>
      <c r="E24" s="124"/>
      <c r="F24" s="84"/>
      <c r="G24" s="84"/>
      <c r="H24" s="84"/>
      <c r="I24" s="84"/>
      <c r="J24" s="84"/>
      <c r="K24" s="84"/>
      <c r="L24" s="84"/>
    </row>
    <row r="25" spans="1:12" ht="15" customHeight="1" x14ac:dyDescent="0.2">
      <c r="A25" s="15">
        <v>17</v>
      </c>
      <c r="B25" s="122"/>
      <c r="C25" s="131"/>
      <c r="D25" s="131"/>
      <c r="E25" s="124"/>
      <c r="F25" s="84"/>
      <c r="G25" s="84"/>
      <c r="H25" s="84"/>
      <c r="I25" s="84"/>
      <c r="J25" s="84"/>
      <c r="K25" s="84"/>
      <c r="L25" s="84"/>
    </row>
    <row r="26" spans="1:12" ht="15" customHeight="1" x14ac:dyDescent="0.2">
      <c r="A26" s="15">
        <v>18</v>
      </c>
      <c r="B26" s="122"/>
      <c r="C26" s="131"/>
      <c r="D26" s="131"/>
      <c r="E26" s="124"/>
      <c r="F26" s="84"/>
      <c r="G26" s="84"/>
      <c r="H26" s="84"/>
      <c r="I26" s="84"/>
      <c r="J26" s="84"/>
      <c r="K26" s="84"/>
      <c r="L26" s="84"/>
    </row>
    <row r="27" spans="1:12" ht="15" customHeight="1" x14ac:dyDescent="0.2">
      <c r="A27" s="15">
        <v>19</v>
      </c>
      <c r="B27" s="122"/>
      <c r="C27" s="131"/>
      <c r="D27" s="131"/>
      <c r="E27" s="124"/>
      <c r="F27" s="84"/>
      <c r="G27" s="84"/>
      <c r="H27" s="84"/>
      <c r="I27" s="84"/>
      <c r="J27" s="84"/>
      <c r="K27" s="84"/>
      <c r="L27" s="84"/>
    </row>
    <row r="28" spans="1:12" ht="15" customHeight="1" x14ac:dyDescent="0.2">
      <c r="A28" s="15">
        <v>20</v>
      </c>
      <c r="B28" s="122"/>
      <c r="C28" s="131"/>
      <c r="D28" s="131"/>
      <c r="E28" s="124"/>
      <c r="F28" s="84"/>
      <c r="G28" s="84"/>
      <c r="H28" s="84"/>
      <c r="I28" s="84"/>
      <c r="J28" s="84"/>
      <c r="K28" s="84"/>
      <c r="L28" s="84"/>
    </row>
    <row r="29" spans="1:12" ht="15" customHeight="1" x14ac:dyDescent="0.2">
      <c r="A29" s="15">
        <v>21</v>
      </c>
      <c r="B29" s="122"/>
      <c r="C29" s="131"/>
      <c r="D29" s="131"/>
      <c r="E29" s="124"/>
      <c r="F29" s="84"/>
      <c r="G29" s="84"/>
      <c r="H29" s="84"/>
      <c r="I29" s="84"/>
      <c r="J29" s="84"/>
      <c r="K29" s="84"/>
      <c r="L29" s="84"/>
    </row>
    <row r="30" spans="1:12" ht="15" customHeight="1" x14ac:dyDescent="0.2">
      <c r="A30" s="15">
        <v>22</v>
      </c>
      <c r="B30" s="122"/>
      <c r="C30" s="131"/>
      <c r="D30" s="131"/>
      <c r="E30" s="124"/>
      <c r="F30" s="84"/>
      <c r="G30" s="84"/>
      <c r="H30" s="84"/>
      <c r="I30" s="84"/>
      <c r="J30" s="84"/>
      <c r="K30" s="84"/>
      <c r="L30" s="84"/>
    </row>
    <row r="31" spans="1:12" ht="15" customHeight="1" x14ac:dyDescent="0.2">
      <c r="A31" s="15">
        <v>23</v>
      </c>
      <c r="B31" s="122"/>
      <c r="C31" s="131"/>
      <c r="D31" s="131"/>
      <c r="E31" s="124"/>
      <c r="F31" s="84"/>
      <c r="G31" s="84"/>
      <c r="H31" s="84"/>
      <c r="I31" s="84"/>
      <c r="J31" s="84"/>
      <c r="K31" s="84"/>
      <c r="L31" s="84"/>
    </row>
    <row r="32" spans="1:12" ht="15" customHeight="1" x14ac:dyDescent="0.2">
      <c r="A32" s="15">
        <v>24</v>
      </c>
      <c r="B32" s="122"/>
      <c r="C32" s="131"/>
      <c r="D32" s="131"/>
      <c r="E32" s="124"/>
      <c r="F32" s="84"/>
      <c r="G32" s="84"/>
      <c r="H32" s="84"/>
      <c r="I32" s="84"/>
      <c r="J32" s="84"/>
      <c r="K32" s="84"/>
      <c r="L32" s="84"/>
    </row>
    <row r="33" spans="1:12" ht="15" customHeight="1" x14ac:dyDescent="0.2">
      <c r="A33" s="65">
        <v>25</v>
      </c>
      <c r="B33" s="138"/>
      <c r="C33" s="139"/>
      <c r="D33" s="139"/>
      <c r="E33" s="140"/>
      <c r="F33" s="85"/>
      <c r="G33" s="85"/>
      <c r="H33" s="85"/>
      <c r="I33" s="85"/>
      <c r="J33" s="85"/>
      <c r="K33" s="85"/>
      <c r="L33" s="85"/>
    </row>
  </sheetData>
  <sheetProtection selectLockedCells="1"/>
  <mergeCells count="31">
    <mergeCell ref="B31:E31"/>
    <mergeCell ref="B32:E32"/>
    <mergeCell ref="B33:E33"/>
    <mergeCell ref="A8:E8"/>
    <mergeCell ref="B27:E27"/>
    <mergeCell ref="B28:E28"/>
    <mergeCell ref="B29:E29"/>
    <mergeCell ref="B30:E30"/>
    <mergeCell ref="B23:E23"/>
    <mergeCell ref="B26:E26"/>
    <mergeCell ref="A1:L1"/>
    <mergeCell ref="B13:E13"/>
    <mergeCell ref="B14:E14"/>
    <mergeCell ref="B15:E15"/>
    <mergeCell ref="B16:E16"/>
    <mergeCell ref="B11:E11"/>
    <mergeCell ref="D2:E2"/>
    <mergeCell ref="F6:L7"/>
    <mergeCell ref="B10:E10"/>
    <mergeCell ref="A5:E7"/>
    <mergeCell ref="B25:E25"/>
    <mergeCell ref="B17:E17"/>
    <mergeCell ref="B18:E18"/>
    <mergeCell ref="B19:E19"/>
    <mergeCell ref="B20:E20"/>
    <mergeCell ref="B21:E21"/>
    <mergeCell ref="B22:E22"/>
    <mergeCell ref="B9:E9"/>
    <mergeCell ref="D3:E3"/>
    <mergeCell ref="B12:E12"/>
    <mergeCell ref="B24:E24"/>
  </mergeCells>
  <phoneticPr fontId="2" type="noConversion"/>
  <printOptions horizontalCentered="1"/>
  <pageMargins left="0.5" right="0.5" top="0.75" bottom="0.75" header="0.5" footer="0.5"/>
  <pageSetup scale="74" orientation="portrait" r:id="rId1"/>
  <headerFooter alignWithMargins="0">
    <oddHeader>&amp;REnclosure 2</oddHeader>
    <oddFooter>&amp;LPage 23&amp;Rver 3 (12/2007)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E20A41-31BC-471F-903B-E8EAB3CFB22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8E70D26C-681B-4ACC-9882-793912D27FE4}"/>
</file>

<file path=customXml/itemProps3.xml><?xml version="1.0" encoding="utf-8"?>
<ds:datastoreItem xmlns:ds="http://schemas.openxmlformats.org/officeDocument/2006/customXml" ds:itemID="{B12A3BE3-15E0-452A-B5FC-D5B9F16688E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D59D881-1925-4097-8F83-ED4F2FA0AB5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55D5739-24DD-4171-9D4F-72B7DC1FA3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60</vt:i4>
      </vt:variant>
    </vt:vector>
  </HeadingPairs>
  <TitlesOfParts>
    <vt:vector size="83" baseType="lpstr">
      <vt:lpstr>CSS Pgm 1</vt:lpstr>
      <vt:lpstr>CSS Pgm 2</vt:lpstr>
      <vt:lpstr>CSS Pgm 3</vt:lpstr>
      <vt:lpstr>CSS Pgm 4</vt:lpstr>
      <vt:lpstr>CSS Pgm 5</vt:lpstr>
      <vt:lpstr>CSS Pgm 6</vt:lpstr>
      <vt:lpstr>CSS Pgm 7</vt:lpstr>
      <vt:lpstr>CSS Pgm 8</vt:lpstr>
      <vt:lpstr>CSS Pgm 9</vt:lpstr>
      <vt:lpstr>CSS Pgm 10</vt:lpstr>
      <vt:lpstr>CSS Pgm 11</vt:lpstr>
      <vt:lpstr>CSS Pgm 12</vt:lpstr>
      <vt:lpstr>CSS Pgm 13</vt:lpstr>
      <vt:lpstr>CSS Pgm 14</vt:lpstr>
      <vt:lpstr>CSS Pgm 15</vt:lpstr>
      <vt:lpstr>CSS Pgm Summary</vt:lpstr>
      <vt:lpstr>CSS Summary</vt:lpstr>
      <vt:lpstr>WET Planning</vt:lpstr>
      <vt:lpstr>CPP</vt:lpstr>
      <vt:lpstr>County Summary</vt:lpstr>
      <vt:lpstr>Unspent</vt:lpstr>
      <vt:lpstr>CSS 1 Time</vt:lpstr>
      <vt:lpstr>CSS Crosswalk</vt:lpstr>
      <vt:lpstr>'County Summary'!_Pgm1</vt:lpstr>
      <vt:lpstr>CPP!_Pgm1</vt:lpstr>
      <vt:lpstr>'CSS 1 Time'!_Pgm1</vt:lpstr>
      <vt:lpstr>'CSS Crosswalk'!_Pgm1</vt:lpstr>
      <vt:lpstr>'CSS Pgm Summary'!_Pgm1</vt:lpstr>
      <vt:lpstr>'CSS Summary'!_Pgm1</vt:lpstr>
      <vt:lpstr>Unspent!_Pgm1</vt:lpstr>
      <vt:lpstr>'WET Planning'!_Pgm1</vt:lpstr>
      <vt:lpstr>_Pgm1</vt:lpstr>
      <vt:lpstr>_pgm10</vt:lpstr>
      <vt:lpstr>_Pgm11</vt:lpstr>
      <vt:lpstr>_Pgm12</vt:lpstr>
      <vt:lpstr>_Pgm13</vt:lpstr>
      <vt:lpstr>_Pgm14</vt:lpstr>
      <vt:lpstr>_Pgm15</vt:lpstr>
      <vt:lpstr>'CSS Pgm 10'!_Pgm2</vt:lpstr>
      <vt:lpstr>'CSS Pgm 11'!_Pgm2</vt:lpstr>
      <vt:lpstr>'CSS Pgm 12'!_Pgm2</vt:lpstr>
      <vt:lpstr>'CSS Pgm 13'!_Pgm2</vt:lpstr>
      <vt:lpstr>'CSS Pgm 14'!_Pgm2</vt:lpstr>
      <vt:lpstr>'CSS Pgm 15'!_Pgm2</vt:lpstr>
      <vt:lpstr>'CSS Pgm 3'!_Pgm2</vt:lpstr>
      <vt:lpstr>'CSS Pgm 4'!_Pgm2</vt:lpstr>
      <vt:lpstr>'CSS Pgm 5'!_Pgm2</vt:lpstr>
      <vt:lpstr>'CSS Pgm 6'!_Pgm2</vt:lpstr>
      <vt:lpstr>'CSS Pgm 7'!_Pgm2</vt:lpstr>
      <vt:lpstr>'CSS Pgm 8'!_Pgm2</vt:lpstr>
      <vt:lpstr>'CSS Pgm 9'!_Pgm2</vt:lpstr>
      <vt:lpstr>_Pgm2</vt:lpstr>
      <vt:lpstr>_Pgm3</vt:lpstr>
      <vt:lpstr>_Pgm4</vt:lpstr>
      <vt:lpstr>_Pgm5</vt:lpstr>
      <vt:lpstr>_Pgm6</vt:lpstr>
      <vt:lpstr>_Pgm7</vt:lpstr>
      <vt:lpstr>_Pgm8</vt:lpstr>
      <vt:lpstr>_Pgm9</vt:lpstr>
      <vt:lpstr>CSS_Pgm1</vt:lpstr>
      <vt:lpstr>'County Summary'!Print_Area</vt:lpstr>
      <vt:lpstr>CPP!Print_Area</vt:lpstr>
      <vt:lpstr>'CSS 1 Time'!Print_Area</vt:lpstr>
      <vt:lpstr>'CSS Crosswalk'!Print_Area</vt:lpstr>
      <vt:lpstr>'CSS Pgm 1'!Print_Area</vt:lpstr>
      <vt:lpstr>'CSS Pgm 10'!Print_Area</vt:lpstr>
      <vt:lpstr>'CSS Pgm 11'!Print_Area</vt:lpstr>
      <vt:lpstr>'CSS Pgm 12'!Print_Area</vt:lpstr>
      <vt:lpstr>'CSS Pgm 13'!Print_Area</vt:lpstr>
      <vt:lpstr>'CSS Pgm 14'!Print_Area</vt:lpstr>
      <vt:lpstr>'CSS Pgm 15'!Print_Area</vt:lpstr>
      <vt:lpstr>'CSS Pgm 2'!Print_Area</vt:lpstr>
      <vt:lpstr>'CSS Pgm 3'!Print_Area</vt:lpstr>
      <vt:lpstr>'CSS Pgm 4'!Print_Area</vt:lpstr>
      <vt:lpstr>'CSS Pgm 5'!Print_Area</vt:lpstr>
      <vt:lpstr>'CSS Pgm 6'!Print_Area</vt:lpstr>
      <vt:lpstr>'CSS Pgm 7'!Print_Area</vt:lpstr>
      <vt:lpstr>'CSS Pgm 8'!Print_Area</vt:lpstr>
      <vt:lpstr>'CSS Pgm 9'!Print_Area</vt:lpstr>
      <vt:lpstr>'CSS Pgm Summary'!Print_Area</vt:lpstr>
      <vt:lpstr>'CSS Summary'!Print_Area</vt:lpstr>
      <vt:lpstr>Unspent!Print_Area</vt:lpstr>
      <vt:lpstr>'WET Planning'!Print_Area</vt:lpstr>
    </vt:vector>
  </TitlesOfParts>
  <Manager>Mark Heilman / Carol Hood</Manager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Nevada_FY06-07_RER_ADA</dc:title>
  <dc:subject>CSS Programs</dc:subject>
  <dc:creator>Mike Geiss</dc:creator>
  <cp:keywords>Nevada_FY06-07_RER_ADA</cp:keywords>
  <cp:lastModifiedBy>westj</cp:lastModifiedBy>
  <cp:lastPrinted>2008-05-28T18:52:57Z</cp:lastPrinted>
  <dcterms:created xsi:type="dcterms:W3CDTF">2007-09-20T19:02:25Z</dcterms:created>
  <dcterms:modified xsi:type="dcterms:W3CDTF">2020-11-08T22:15:02Z</dcterms:modified>
  <cp:category>CSS Programs</cp:category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DHCSDOC-1363137784-2594</vt:lpwstr>
  </property>
  <property fmtid="{D5CDD505-2E9C-101B-9397-08002B2CF9AE}" pid="5" name="_dlc_DocIdItemGuid">
    <vt:lpwstr>7fb9b43f-ddef-47fb-9621-6f1ee27753a3</vt:lpwstr>
  </property>
  <property fmtid="{D5CDD505-2E9C-101B-9397-08002B2CF9AE}" pid="6" name="_dlc_DocIdUrl">
    <vt:lpwstr>http://dhcs2016prod:88/services/MH/_layouts/15/DocIdRedir.aspx?ID=DHCSDOC-1363137784-2594, DHCSDOC-1363137784-2594</vt:lpwstr>
  </property>
  <property fmtid="{D5CDD505-2E9C-101B-9397-08002B2CF9AE}" pid="7" name="ContentTypeId">
    <vt:lpwstr>0x0101000DD778A44A894D44A57135C48A267F0A</vt:lpwstr>
  </property>
</Properties>
</file>