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1D581012-7593-4C31-84C9-3D893B91F143}" xr6:coauthVersionLast="45" xr6:coauthVersionMax="45" xr10:uidLastSave="{00000000-0000-0000-0000-000000000000}"/>
  <bookViews>
    <workbookView xWindow="-120" yWindow="-120" windowWidth="20730" windowHeight="11160" tabRatio="833" firstSheet="3" activeTab="9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RER Summary 2" sheetId="54" r:id="rId7"/>
    <sheet name="Unencumbered Housing Funds" sheetId="52" r:id="rId8"/>
    <sheet name="RER Summary" sheetId="10" state="hidden" r:id="rId9"/>
    <sheet name="Adjustments Summary" sheetId="4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________________________________________________________________________Pgm11" localSheetId="7">#REF!</definedName>
    <definedName name="______________________________________________________________________________Pgm11">#REF!</definedName>
    <definedName name="______________________________________________________________________________Pgm12" localSheetId="7">#REF!</definedName>
    <definedName name="______________________________________________________________________________Pgm12">#REF!</definedName>
    <definedName name="______________________________________________________________________________Pgm13" localSheetId="7">#REF!</definedName>
    <definedName name="______________________________________________________________________________Pgm13">#REF!</definedName>
    <definedName name="______________________________________________________________________________Pgm14" localSheetId="7">#REF!</definedName>
    <definedName name="______________________________________________________________________________Pgm14">#REF!</definedName>
    <definedName name="______________________________________________________________________________Pgm15" localSheetId="7">#REF!</definedName>
    <definedName name="______________________________________________________________________________Pgm15">#REF!</definedName>
    <definedName name="______________________________________________________________________________Pgm4" localSheetId="7">#REF!</definedName>
    <definedName name="______________________________________________________________________________Pgm4">#REF!</definedName>
    <definedName name="______________________________________________________________________________Pgm5" localSheetId="7">#REF!</definedName>
    <definedName name="______________________________________________________________________________Pgm5">#REF!</definedName>
    <definedName name="______________________________________________________________________________Pgm6" localSheetId="7">#REF!</definedName>
    <definedName name="______________________________________________________________________________Pgm6">#REF!</definedName>
    <definedName name="______________________________________________________________________________Pgm7" localSheetId="7">#REF!</definedName>
    <definedName name="______________________________________________________________________________Pgm7">#REF!</definedName>
    <definedName name="______________________________________________________________________________Pgm8" localSheetId="7">#REF!</definedName>
    <definedName name="______________________________________________________________________________Pgm8">#REF!</definedName>
    <definedName name="______________________________________________________________________________Pgm9" localSheetId="7">#REF!</definedName>
    <definedName name="______________________________________________________________________________Pgm9">#REF!</definedName>
    <definedName name="_____________________________________________________________________________pgm10" localSheetId="7">#REF!</definedName>
    <definedName name="_____________________________________________________________________________pgm10">#REF!</definedName>
    <definedName name="_____________________________________________________________________________Pgm11" localSheetId="7">#REF!</definedName>
    <definedName name="_____________________________________________________________________________Pgm11">#REF!</definedName>
    <definedName name="_____________________________________________________________________________Pgm12" localSheetId="7">#REF!</definedName>
    <definedName name="_____________________________________________________________________________Pgm12">#REF!</definedName>
    <definedName name="_____________________________________________________________________________Pgm13" localSheetId="7">#REF!</definedName>
    <definedName name="_____________________________________________________________________________Pgm13">#REF!</definedName>
    <definedName name="_____________________________________________________________________________Pgm14" localSheetId="7">#REF!</definedName>
    <definedName name="_____________________________________________________________________________Pgm14">#REF!</definedName>
    <definedName name="_____________________________________________________________________________Pgm15" localSheetId="7">#REF!</definedName>
    <definedName name="_____________________________________________________________________________Pgm15">#REF!</definedName>
    <definedName name="_____________________________________________________________________________Pgm2" localSheetId="7">#REF!</definedName>
    <definedName name="_____________________________________________________________________________Pgm2">#REF!</definedName>
    <definedName name="_____________________________________________________________________________Pgm3" localSheetId="7">#REF!</definedName>
    <definedName name="_____________________________________________________________________________Pgm3">#REF!</definedName>
    <definedName name="_____________________________________________________________________________Pgm4" localSheetId="7">#REF!</definedName>
    <definedName name="_____________________________________________________________________________Pgm4">#REF!</definedName>
    <definedName name="_____________________________________________________________________________Pgm5" localSheetId="7">#REF!</definedName>
    <definedName name="_____________________________________________________________________________Pgm5">#REF!</definedName>
    <definedName name="_____________________________________________________________________________Pgm6" localSheetId="7">#REF!</definedName>
    <definedName name="_____________________________________________________________________________Pgm6">#REF!</definedName>
    <definedName name="_____________________________________________________________________________Pgm7" localSheetId="7">#REF!</definedName>
    <definedName name="_____________________________________________________________________________Pgm7">#REF!</definedName>
    <definedName name="_____________________________________________________________________________Pgm8" localSheetId="7">#REF!</definedName>
    <definedName name="_____________________________________________________________________________Pgm8">#REF!</definedName>
    <definedName name="_____________________________________________________________________________Pgm9" localSheetId="7">#REF!</definedName>
    <definedName name="_____________________________________________________________________________Pgm9">#REF!</definedName>
    <definedName name="____________________________________________________________________________pgm10" localSheetId="7">#REF!</definedName>
    <definedName name="____________________________________________________________________________pgm10">#REF!</definedName>
    <definedName name="____________________________________________________________________________Pgm11" localSheetId="7">#REF!</definedName>
    <definedName name="____________________________________________________________________________Pgm11">#REF!</definedName>
    <definedName name="____________________________________________________________________________Pgm12" localSheetId="7">#REF!</definedName>
    <definedName name="____________________________________________________________________________Pgm12">#REF!</definedName>
    <definedName name="____________________________________________________________________________Pgm13" localSheetId="7">#REF!</definedName>
    <definedName name="____________________________________________________________________________Pgm13">#REF!</definedName>
    <definedName name="____________________________________________________________________________Pgm14" localSheetId="7">#REF!</definedName>
    <definedName name="____________________________________________________________________________Pgm14">#REF!</definedName>
    <definedName name="____________________________________________________________________________Pgm15" localSheetId="7">#REF!</definedName>
    <definedName name="____________________________________________________________________________Pgm15">#REF!</definedName>
    <definedName name="____________________________________________________________________________Pgm2" localSheetId="7">#REF!</definedName>
    <definedName name="____________________________________________________________________________Pgm2">#REF!</definedName>
    <definedName name="____________________________________________________________________________Pgm3" localSheetId="7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7">#REF!</definedName>
    <definedName name="____________________________________________________________________________Pgm7">#REF!</definedName>
    <definedName name="____________________________________________________________________________Pgm8" localSheetId="7">#REF!</definedName>
    <definedName name="____________________________________________________________________________Pgm8">#REF!</definedName>
    <definedName name="____________________________________________________________________________Pgm9" localSheetId="7">#REF!</definedName>
    <definedName name="____________________________________________________________________________Pgm9">#REF!</definedName>
    <definedName name="___________________________________________________________________________pgm10" localSheetId="7">#REF!</definedName>
    <definedName name="___________________________________________________________________________pgm10">#REF!</definedName>
    <definedName name="___________________________________________________________________________Pgm11" localSheetId="7">#REF!</definedName>
    <definedName name="___________________________________________________________________________Pgm11">#REF!</definedName>
    <definedName name="___________________________________________________________________________Pgm12" localSheetId="7">#REF!</definedName>
    <definedName name="___________________________________________________________________________Pgm12">#REF!</definedName>
    <definedName name="___________________________________________________________________________Pgm13" localSheetId="7">#REF!</definedName>
    <definedName name="___________________________________________________________________________Pgm13">#REF!</definedName>
    <definedName name="___________________________________________________________________________Pgm14" localSheetId="7">#REF!</definedName>
    <definedName name="___________________________________________________________________________Pgm14">#REF!</definedName>
    <definedName name="___________________________________________________________________________Pgm15" localSheetId="7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7">#REF!</definedName>
    <definedName name="___________________________________________________________________________Pgm7">#REF!</definedName>
    <definedName name="___________________________________________________________________________Pgm8" localSheetId="7">#REF!</definedName>
    <definedName name="___________________________________________________________________________Pgm8">#REF!</definedName>
    <definedName name="___________________________________________________________________________Pgm9" localSheetId="7">#REF!</definedName>
    <definedName name="___________________________________________________________________________Pgm9">#REF!</definedName>
    <definedName name="__________________________________________________________________________pgm10" localSheetId="7">#REF!</definedName>
    <definedName name="__________________________________________________________________________pgm10">#REF!</definedName>
    <definedName name="__________________________________________________________________________Pgm11" localSheetId="7">#REF!</definedName>
    <definedName name="__________________________________________________________________________Pgm11">#REF!</definedName>
    <definedName name="__________________________________________________________________________Pgm12" localSheetId="7">#REF!</definedName>
    <definedName name="__________________________________________________________________________Pgm12">#REF!</definedName>
    <definedName name="__________________________________________________________________________Pgm13" localSheetId="7">#REF!</definedName>
    <definedName name="__________________________________________________________________________Pgm13">#REF!</definedName>
    <definedName name="__________________________________________________________________________Pgm14" localSheetId="7">#REF!</definedName>
    <definedName name="__________________________________________________________________________Pgm14">#REF!</definedName>
    <definedName name="__________________________________________________________________________Pgm15" localSheetId="7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7">#REF!</definedName>
    <definedName name="__________________________________________________________________________Pgm4">#REF!</definedName>
    <definedName name="__________________________________________________________________________Pgm5" localSheetId="7">#REF!</definedName>
    <definedName name="__________________________________________________________________________Pgm5">#REF!</definedName>
    <definedName name="__________________________________________________________________________Pgm6" localSheetId="7">#REF!</definedName>
    <definedName name="__________________________________________________________________________Pgm6">#REF!</definedName>
    <definedName name="__________________________________________________________________________Pgm7" localSheetId="7">#REF!</definedName>
    <definedName name="__________________________________________________________________________Pgm7">#REF!</definedName>
    <definedName name="__________________________________________________________________________Pgm8" localSheetId="7">#REF!</definedName>
    <definedName name="__________________________________________________________________________Pgm8">#REF!</definedName>
    <definedName name="__________________________________________________________________________Pgm9" localSheetId="7">#REF!</definedName>
    <definedName name="__________________________________________________________________________Pgm9">#REF!</definedName>
    <definedName name="_________________________________________________________________________pgm10" localSheetId="7">#REF!</definedName>
    <definedName name="_________________________________________________________________________pgm10">#REF!</definedName>
    <definedName name="_________________________________________________________________________Pgm11" localSheetId="7">#REF!</definedName>
    <definedName name="_________________________________________________________________________Pgm11">#REF!</definedName>
    <definedName name="_________________________________________________________________________Pgm12" localSheetId="7">#REF!</definedName>
    <definedName name="_________________________________________________________________________Pgm12">#REF!</definedName>
    <definedName name="_________________________________________________________________________Pgm13" localSheetId="7">#REF!</definedName>
    <definedName name="_________________________________________________________________________Pgm13">#REF!</definedName>
    <definedName name="_________________________________________________________________________Pgm14" localSheetId="7">#REF!</definedName>
    <definedName name="_________________________________________________________________________Pgm14">#REF!</definedName>
    <definedName name="_________________________________________________________________________Pgm15" localSheetId="7">#REF!</definedName>
    <definedName name="_________________________________________________________________________Pgm15">#REF!</definedName>
    <definedName name="_________________________________________________________________________Pgm2" localSheetId="7">#REF!</definedName>
    <definedName name="_________________________________________________________________________Pgm2">#REF!</definedName>
    <definedName name="_________________________________________________________________________Pgm3" localSheetId="7">#REF!</definedName>
    <definedName name="_________________________________________________________________________Pgm3">#REF!</definedName>
    <definedName name="_________________________________________________________________________Pgm4" localSheetId="7">#REF!</definedName>
    <definedName name="_________________________________________________________________________Pgm4">#REF!</definedName>
    <definedName name="_________________________________________________________________________Pgm5" localSheetId="7">#REF!</definedName>
    <definedName name="_________________________________________________________________________Pgm5">#REF!</definedName>
    <definedName name="_________________________________________________________________________Pgm6" localSheetId="7">#REF!</definedName>
    <definedName name="_________________________________________________________________________Pgm6">#REF!</definedName>
    <definedName name="_________________________________________________________________________Pgm7" localSheetId="7">#REF!</definedName>
    <definedName name="_________________________________________________________________________Pgm7">#REF!</definedName>
    <definedName name="_________________________________________________________________________Pgm8" localSheetId="7">#REF!</definedName>
    <definedName name="_________________________________________________________________________Pgm8">#REF!</definedName>
    <definedName name="_________________________________________________________________________Pgm9" localSheetId="7">#REF!</definedName>
    <definedName name="_________________________________________________________________________Pgm9">#REF!</definedName>
    <definedName name="________________________________________________________________________pgm10" localSheetId="7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7">#REF!</definedName>
    <definedName name="________________________________________________________________________Pgm2">#REF!</definedName>
    <definedName name="________________________________________________________________________Pgm3" localSheetId="7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7">#REF!</definedName>
    <definedName name="______________________________________________________________________Pgm11">#REF!</definedName>
    <definedName name="______________________________________________________________________Pgm12" localSheetId="7">#REF!</definedName>
    <definedName name="______________________________________________________________________Pgm12">#REF!</definedName>
    <definedName name="______________________________________________________________________Pgm13" localSheetId="7">#REF!</definedName>
    <definedName name="______________________________________________________________________Pgm13">#REF!</definedName>
    <definedName name="______________________________________________________________________Pgm14" localSheetId="7">#REF!</definedName>
    <definedName name="______________________________________________________________________Pgm14">#REF!</definedName>
    <definedName name="______________________________________________________________________Pgm15" localSheetId="7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7">#REF!</definedName>
    <definedName name="______________________________________________________________________Pgm4">#REF!</definedName>
    <definedName name="______________________________________________________________________Pgm5" localSheetId="7">#REF!</definedName>
    <definedName name="______________________________________________________________________Pgm5">#REF!</definedName>
    <definedName name="______________________________________________________________________Pgm6" localSheetId="7">#REF!</definedName>
    <definedName name="______________________________________________________________________Pgm6">#REF!</definedName>
    <definedName name="______________________________________________________________________Pgm7" localSheetId="7">#REF!</definedName>
    <definedName name="______________________________________________________________________Pgm7">#REF!</definedName>
    <definedName name="______________________________________________________________________Pgm8" localSheetId="7">#REF!</definedName>
    <definedName name="______________________________________________________________________Pgm8">#REF!</definedName>
    <definedName name="______________________________________________________________________Pgm9" localSheetId="7">#REF!</definedName>
    <definedName name="______________________________________________________________________Pgm9">#REF!</definedName>
    <definedName name="_____________________________________________________________________pgm10" localSheetId="7">#REF!</definedName>
    <definedName name="_____________________________________________________________________pgm10">#REF!</definedName>
    <definedName name="_____________________________________________________________________Pgm11" localSheetId="7">#REF!</definedName>
    <definedName name="_____________________________________________________________________Pgm11">#REF!</definedName>
    <definedName name="_____________________________________________________________________Pgm12" localSheetId="7">#REF!</definedName>
    <definedName name="_____________________________________________________________________Pgm12">#REF!</definedName>
    <definedName name="_____________________________________________________________________Pgm13" localSheetId="7">#REF!</definedName>
    <definedName name="_____________________________________________________________________Pgm13">#REF!</definedName>
    <definedName name="_____________________________________________________________________Pgm14" localSheetId="7">#REF!</definedName>
    <definedName name="_____________________________________________________________________Pgm14">#REF!</definedName>
    <definedName name="_____________________________________________________________________Pgm15" localSheetId="7">#REF!</definedName>
    <definedName name="_____________________________________________________________________Pgm15">#REF!</definedName>
    <definedName name="_____________________________________________________________________Pgm2" localSheetId="7">#REF!</definedName>
    <definedName name="_____________________________________________________________________Pgm2">#REF!</definedName>
    <definedName name="_____________________________________________________________________Pgm3" localSheetId="7">#REF!</definedName>
    <definedName name="_____________________________________________________________________Pgm3">#REF!</definedName>
    <definedName name="_____________________________________________________________________Pgm4" localSheetId="7">#REF!</definedName>
    <definedName name="_____________________________________________________________________Pgm4">#REF!</definedName>
    <definedName name="_____________________________________________________________________Pgm5" localSheetId="7">#REF!</definedName>
    <definedName name="_____________________________________________________________________Pgm5">#REF!</definedName>
    <definedName name="_____________________________________________________________________Pgm6" localSheetId="7">#REF!</definedName>
    <definedName name="_____________________________________________________________________Pgm6">#REF!</definedName>
    <definedName name="_____________________________________________________________________Pgm7" localSheetId="7">#REF!</definedName>
    <definedName name="_____________________________________________________________________Pgm7">#REF!</definedName>
    <definedName name="_____________________________________________________________________Pgm8" localSheetId="7">#REF!</definedName>
    <definedName name="_____________________________________________________________________Pgm8">#REF!</definedName>
    <definedName name="_____________________________________________________________________Pgm9" localSheetId="7">#REF!</definedName>
    <definedName name="_____________________________________________________________________Pgm9">#REF!</definedName>
    <definedName name="____________________________________________________________________pgm10" localSheetId="7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7">#REF!</definedName>
    <definedName name="____________________________________________________________________Pgm2">#REF!</definedName>
    <definedName name="____________________________________________________________________Pgm3" localSheetId="7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7">#REF!</definedName>
    <definedName name="__________________________________________________________________Pgm11">#REF!</definedName>
    <definedName name="__________________________________________________________________Pgm12" localSheetId="7">#REF!</definedName>
    <definedName name="__________________________________________________________________Pgm12">#REF!</definedName>
    <definedName name="__________________________________________________________________Pgm13" localSheetId="7">#REF!</definedName>
    <definedName name="__________________________________________________________________Pgm13">#REF!</definedName>
    <definedName name="__________________________________________________________________Pgm14" localSheetId="7">#REF!</definedName>
    <definedName name="__________________________________________________________________Pgm14">#REF!</definedName>
    <definedName name="__________________________________________________________________Pgm15" localSheetId="7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7">#REF!</definedName>
    <definedName name="__________________________________________________________________Pgm4">#REF!</definedName>
    <definedName name="__________________________________________________________________Pgm5" localSheetId="7">#REF!</definedName>
    <definedName name="__________________________________________________________________Pgm5">#REF!</definedName>
    <definedName name="__________________________________________________________________Pgm6" localSheetId="7">#REF!</definedName>
    <definedName name="__________________________________________________________________Pgm6">#REF!</definedName>
    <definedName name="__________________________________________________________________Pgm7" localSheetId="7">#REF!</definedName>
    <definedName name="__________________________________________________________________Pgm7">#REF!</definedName>
    <definedName name="__________________________________________________________________Pgm8" localSheetId="7">#REF!</definedName>
    <definedName name="__________________________________________________________________Pgm8">#REF!</definedName>
    <definedName name="__________________________________________________________________Pgm9" localSheetId="7">#REF!</definedName>
    <definedName name="__________________________________________________________________Pgm9">#REF!</definedName>
    <definedName name="_________________________________________________________________pgm10" localSheetId="7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7">#REF!</definedName>
    <definedName name="_________________________________________________________________Pgm2">#REF!</definedName>
    <definedName name="_________________________________________________________________Pgm3" localSheetId="7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7">#REF!</definedName>
    <definedName name="_______________________________________________________________Pgm11">#REF!</definedName>
    <definedName name="_______________________________________________________________Pgm12" localSheetId="7">#REF!</definedName>
    <definedName name="_______________________________________________________________Pgm12">#REF!</definedName>
    <definedName name="_______________________________________________________________Pgm13" localSheetId="7">#REF!</definedName>
    <definedName name="_______________________________________________________________Pgm13">#REF!</definedName>
    <definedName name="_______________________________________________________________Pgm14" localSheetId="7">#REF!</definedName>
    <definedName name="_______________________________________________________________Pgm14">#REF!</definedName>
    <definedName name="_______________________________________________________________Pgm15" localSheetId="7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7">#REF!</definedName>
    <definedName name="_______________________________________________________________Pgm4">#REF!</definedName>
    <definedName name="_______________________________________________________________Pgm5" localSheetId="7">#REF!</definedName>
    <definedName name="_______________________________________________________________Pgm5">#REF!</definedName>
    <definedName name="_______________________________________________________________Pgm6" localSheetId="7">#REF!</definedName>
    <definedName name="_______________________________________________________________Pgm6">#REF!</definedName>
    <definedName name="_______________________________________________________________Pgm7" localSheetId="7">#REF!</definedName>
    <definedName name="_______________________________________________________________Pgm7">#REF!</definedName>
    <definedName name="_______________________________________________________________Pgm8" localSheetId="7">#REF!</definedName>
    <definedName name="_______________________________________________________________Pgm8">#REF!</definedName>
    <definedName name="_______________________________________________________________Pgm9" localSheetId="7">#REF!</definedName>
    <definedName name="_______________________________________________________________Pgm9">#REF!</definedName>
    <definedName name="______________________________________________________________pgm10" localSheetId="7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7">#REF!</definedName>
    <definedName name="______________________________________________________________Pgm2">#REF!</definedName>
    <definedName name="______________________________________________________________Pgm3" localSheetId="7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7">#REF!</definedName>
    <definedName name="____________________________________________________________Pgm11">#REF!</definedName>
    <definedName name="____________________________________________________________Pgm12" localSheetId="7">#REF!</definedName>
    <definedName name="____________________________________________________________Pgm12">#REF!</definedName>
    <definedName name="____________________________________________________________Pgm13" localSheetId="7">#REF!</definedName>
    <definedName name="____________________________________________________________Pgm13">#REF!</definedName>
    <definedName name="____________________________________________________________Pgm14" localSheetId="7">#REF!</definedName>
    <definedName name="____________________________________________________________Pgm14">#REF!</definedName>
    <definedName name="____________________________________________________________Pgm15" localSheetId="7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7">#REF!</definedName>
    <definedName name="____________________________________________________________Pgm4">#REF!</definedName>
    <definedName name="____________________________________________________________Pgm5" localSheetId="7">#REF!</definedName>
    <definedName name="____________________________________________________________Pgm5">#REF!</definedName>
    <definedName name="____________________________________________________________Pgm6" localSheetId="7">#REF!</definedName>
    <definedName name="____________________________________________________________Pgm6">#REF!</definedName>
    <definedName name="____________________________________________________________Pgm7" localSheetId="7">#REF!</definedName>
    <definedName name="____________________________________________________________Pgm7">#REF!</definedName>
    <definedName name="____________________________________________________________Pgm8" localSheetId="7">#REF!</definedName>
    <definedName name="____________________________________________________________Pgm8">#REF!</definedName>
    <definedName name="____________________________________________________________Pgm9" localSheetId="7">#REF!</definedName>
    <definedName name="____________________________________________________________Pgm9">#REF!</definedName>
    <definedName name="___________________________________________________________pgm10" localSheetId="7">#REF!</definedName>
    <definedName name="___________________________________________________________pgm10">#REF!</definedName>
    <definedName name="___________________________________________________________Pgm11" localSheetId="7">#REF!</definedName>
    <definedName name="___________________________________________________________Pgm11">#REF!</definedName>
    <definedName name="___________________________________________________________Pgm12" localSheetId="7">#REF!</definedName>
    <definedName name="___________________________________________________________Pgm12">#REF!</definedName>
    <definedName name="___________________________________________________________Pgm13" localSheetId="7">#REF!</definedName>
    <definedName name="___________________________________________________________Pgm13">#REF!</definedName>
    <definedName name="___________________________________________________________Pgm14" localSheetId="7">#REF!</definedName>
    <definedName name="___________________________________________________________Pgm14">#REF!</definedName>
    <definedName name="___________________________________________________________Pgm15" localSheetId="7">#REF!</definedName>
    <definedName name="___________________________________________________________Pgm15">#REF!</definedName>
    <definedName name="___________________________________________________________Pgm2" localSheetId="7">#REF!</definedName>
    <definedName name="___________________________________________________________Pgm2">#REF!</definedName>
    <definedName name="___________________________________________________________Pgm3" localSheetId="7">#REF!</definedName>
    <definedName name="___________________________________________________________Pgm3">#REF!</definedName>
    <definedName name="___________________________________________________________Pgm4" localSheetId="7">#REF!</definedName>
    <definedName name="___________________________________________________________Pgm4">#REF!</definedName>
    <definedName name="___________________________________________________________Pgm5" localSheetId="7">#REF!</definedName>
    <definedName name="___________________________________________________________Pgm5">#REF!</definedName>
    <definedName name="___________________________________________________________Pgm6" localSheetId="7">#REF!</definedName>
    <definedName name="___________________________________________________________Pgm6">#REF!</definedName>
    <definedName name="___________________________________________________________Pgm7" localSheetId="7">#REF!</definedName>
    <definedName name="___________________________________________________________Pgm7">#REF!</definedName>
    <definedName name="___________________________________________________________Pgm8" localSheetId="7">#REF!</definedName>
    <definedName name="___________________________________________________________Pgm8">#REF!</definedName>
    <definedName name="___________________________________________________________Pgm9" localSheetId="7">#REF!</definedName>
    <definedName name="___________________________________________________________Pgm9">#REF!</definedName>
    <definedName name="__________________________________________________________pgm10" localSheetId="7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7">#REF!</definedName>
    <definedName name="__________________________________________________________Pgm2">#REF!</definedName>
    <definedName name="__________________________________________________________Pgm3" localSheetId="7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7">#REF!</definedName>
    <definedName name="_________________________________________________________Pgm11">#REF!</definedName>
    <definedName name="_________________________________________________________Pgm12" localSheetId="7">#REF!</definedName>
    <definedName name="_________________________________________________________Pgm12">#REF!</definedName>
    <definedName name="_________________________________________________________Pgm13" localSheetId="7">#REF!</definedName>
    <definedName name="_________________________________________________________Pgm13">#REF!</definedName>
    <definedName name="_________________________________________________________Pgm14" localSheetId="7">#REF!</definedName>
    <definedName name="_________________________________________________________Pgm14">#REF!</definedName>
    <definedName name="_________________________________________________________Pgm15" localSheetId="7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7">#REF!</definedName>
    <definedName name="_________________________________________________________Pgm4">#REF!</definedName>
    <definedName name="_________________________________________________________Pgm5" localSheetId="7">#REF!</definedName>
    <definedName name="_________________________________________________________Pgm5">#REF!</definedName>
    <definedName name="_________________________________________________________Pgm6" localSheetId="7">#REF!</definedName>
    <definedName name="_________________________________________________________Pgm6">#REF!</definedName>
    <definedName name="_________________________________________________________Pgm7" localSheetId="7">#REF!</definedName>
    <definedName name="_________________________________________________________Pgm7">#REF!</definedName>
    <definedName name="_________________________________________________________Pgm8" localSheetId="7">#REF!</definedName>
    <definedName name="_________________________________________________________Pgm8">#REF!</definedName>
    <definedName name="_________________________________________________________Pgm9" localSheetId="7">#REF!</definedName>
    <definedName name="_________________________________________________________Pgm9">#REF!</definedName>
    <definedName name="________________________________________________________pgm10" localSheetId="7">#REF!</definedName>
    <definedName name="________________________________________________________pgm10">#REF!</definedName>
    <definedName name="________________________________________________________Pgm11" localSheetId="7">#REF!</definedName>
    <definedName name="________________________________________________________Pgm11">#REF!</definedName>
    <definedName name="________________________________________________________Pgm12" localSheetId="7">#REF!</definedName>
    <definedName name="________________________________________________________Pgm12">#REF!</definedName>
    <definedName name="________________________________________________________Pgm13" localSheetId="7">#REF!</definedName>
    <definedName name="________________________________________________________Pgm13">#REF!</definedName>
    <definedName name="________________________________________________________Pgm14" localSheetId="7">#REF!</definedName>
    <definedName name="________________________________________________________Pgm14">#REF!</definedName>
    <definedName name="________________________________________________________Pgm15" localSheetId="7">#REF!</definedName>
    <definedName name="________________________________________________________Pgm15">#REF!</definedName>
    <definedName name="________________________________________________________Pgm2" localSheetId="7">#REF!</definedName>
    <definedName name="________________________________________________________Pgm2">#REF!</definedName>
    <definedName name="________________________________________________________Pgm3" localSheetId="7">#REF!</definedName>
    <definedName name="________________________________________________________Pgm3">#REF!</definedName>
    <definedName name="________________________________________________________Pgm4" localSheetId="7">#REF!</definedName>
    <definedName name="________________________________________________________Pgm4">#REF!</definedName>
    <definedName name="________________________________________________________Pgm5" localSheetId="7">#REF!</definedName>
    <definedName name="________________________________________________________Pgm5">#REF!</definedName>
    <definedName name="________________________________________________________Pgm6" localSheetId="7">#REF!</definedName>
    <definedName name="________________________________________________________Pgm6">#REF!</definedName>
    <definedName name="________________________________________________________Pgm7" localSheetId="7">#REF!</definedName>
    <definedName name="________________________________________________________Pgm7">#REF!</definedName>
    <definedName name="________________________________________________________Pgm8" localSheetId="7">#REF!</definedName>
    <definedName name="________________________________________________________Pgm8">#REF!</definedName>
    <definedName name="________________________________________________________Pgm9" localSheetId="7">#REF!</definedName>
    <definedName name="________________________________________________________Pgm9">#REF!</definedName>
    <definedName name="_______________________________________________________pgm10" localSheetId="7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7">#REF!</definedName>
    <definedName name="_______________________________________________________Pgm2">#REF!</definedName>
    <definedName name="_______________________________________________________Pgm3" localSheetId="7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7">#REF!</definedName>
    <definedName name="_____________________________________________________Pgm11">#REF!</definedName>
    <definedName name="_____________________________________________________Pgm12" localSheetId="7">#REF!</definedName>
    <definedName name="_____________________________________________________Pgm12">#REF!</definedName>
    <definedName name="_____________________________________________________Pgm13" localSheetId="7">#REF!</definedName>
    <definedName name="_____________________________________________________Pgm13">#REF!</definedName>
    <definedName name="_____________________________________________________Pgm14" localSheetId="7">#REF!</definedName>
    <definedName name="_____________________________________________________Pgm14">#REF!</definedName>
    <definedName name="_____________________________________________________Pgm15" localSheetId="7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7">#REF!</definedName>
    <definedName name="_____________________________________________________Pgm4">#REF!</definedName>
    <definedName name="_____________________________________________________Pgm5" localSheetId="7">#REF!</definedName>
    <definedName name="_____________________________________________________Pgm5">#REF!</definedName>
    <definedName name="_____________________________________________________Pgm6" localSheetId="7">#REF!</definedName>
    <definedName name="_____________________________________________________Pgm6">#REF!</definedName>
    <definedName name="_____________________________________________________Pgm7" localSheetId="7">#REF!</definedName>
    <definedName name="_____________________________________________________Pgm7">#REF!</definedName>
    <definedName name="_____________________________________________________Pgm8" localSheetId="7">#REF!</definedName>
    <definedName name="_____________________________________________________Pgm8">#REF!</definedName>
    <definedName name="_____________________________________________________Pgm9" localSheetId="7">#REF!</definedName>
    <definedName name="_____________________________________________________Pgm9">#REF!</definedName>
    <definedName name="____________________________________________________pgm10" localSheetId="7">#REF!</definedName>
    <definedName name="____________________________________________________pgm10">#REF!</definedName>
    <definedName name="____________________________________________________Pgm11" localSheetId="7">#REF!</definedName>
    <definedName name="____________________________________________________Pgm11">#REF!</definedName>
    <definedName name="____________________________________________________Pgm12" localSheetId="7">#REF!</definedName>
    <definedName name="____________________________________________________Pgm12">#REF!</definedName>
    <definedName name="____________________________________________________Pgm13" localSheetId="7">#REF!</definedName>
    <definedName name="____________________________________________________Pgm13">#REF!</definedName>
    <definedName name="____________________________________________________Pgm14" localSheetId="7">#REF!</definedName>
    <definedName name="____________________________________________________Pgm14">#REF!</definedName>
    <definedName name="____________________________________________________Pgm15" localSheetId="7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7">#REF!</definedName>
    <definedName name="____________________________________________________Pgm4">#REF!</definedName>
    <definedName name="____________________________________________________Pgm5" localSheetId="7">#REF!</definedName>
    <definedName name="____________________________________________________Pgm5">#REF!</definedName>
    <definedName name="____________________________________________________Pgm6" localSheetId="7">#REF!</definedName>
    <definedName name="____________________________________________________Pgm6">#REF!</definedName>
    <definedName name="____________________________________________________Pgm7" localSheetId="7">#REF!</definedName>
    <definedName name="____________________________________________________Pgm7">#REF!</definedName>
    <definedName name="____________________________________________________Pgm8" localSheetId="7">#REF!</definedName>
    <definedName name="____________________________________________________Pgm8">#REF!</definedName>
    <definedName name="____________________________________________________Pgm9" localSheetId="7">#REF!</definedName>
    <definedName name="____________________________________________________Pgm9">#REF!</definedName>
    <definedName name="___________________________________________________pgm10" localSheetId="7">#REF!</definedName>
    <definedName name="___________________________________________________pgm10">#REF!</definedName>
    <definedName name="___________________________________________________Pgm11" localSheetId="7">#REF!</definedName>
    <definedName name="___________________________________________________Pgm11">#REF!</definedName>
    <definedName name="___________________________________________________Pgm12" localSheetId="7">#REF!</definedName>
    <definedName name="___________________________________________________Pgm12">#REF!</definedName>
    <definedName name="___________________________________________________Pgm13" localSheetId="7">#REF!</definedName>
    <definedName name="___________________________________________________Pgm13">#REF!</definedName>
    <definedName name="___________________________________________________Pgm14" localSheetId="7">#REF!</definedName>
    <definedName name="___________________________________________________Pgm14">#REF!</definedName>
    <definedName name="___________________________________________________Pgm15" localSheetId="7">#REF!</definedName>
    <definedName name="___________________________________________________Pgm15">#REF!</definedName>
    <definedName name="___________________________________________________Pgm2" localSheetId="7">#REF!</definedName>
    <definedName name="___________________________________________________Pgm2">#REF!</definedName>
    <definedName name="___________________________________________________Pgm3" localSheetId="7">#REF!</definedName>
    <definedName name="___________________________________________________Pgm3">#REF!</definedName>
    <definedName name="___________________________________________________Pgm4" localSheetId="7">#REF!</definedName>
    <definedName name="___________________________________________________Pgm4">#REF!</definedName>
    <definedName name="___________________________________________________Pgm5" localSheetId="7">#REF!</definedName>
    <definedName name="___________________________________________________Pgm5">#REF!</definedName>
    <definedName name="___________________________________________________Pgm6" localSheetId="7">#REF!</definedName>
    <definedName name="___________________________________________________Pgm6">#REF!</definedName>
    <definedName name="___________________________________________________Pgm7" localSheetId="7">#REF!</definedName>
    <definedName name="___________________________________________________Pgm7">#REF!</definedName>
    <definedName name="___________________________________________________Pgm8" localSheetId="7">#REF!</definedName>
    <definedName name="___________________________________________________Pgm8">#REF!</definedName>
    <definedName name="___________________________________________________Pgm9" localSheetId="7">#REF!</definedName>
    <definedName name="___________________________________________________Pgm9">#REF!</definedName>
    <definedName name="__________________________________________________pgm10" localSheetId="7">#REF!</definedName>
    <definedName name="__________________________________________________pgm10">#REF!</definedName>
    <definedName name="__________________________________________________Pgm11" localSheetId="7">#REF!</definedName>
    <definedName name="__________________________________________________Pgm11">#REF!</definedName>
    <definedName name="__________________________________________________Pgm12" localSheetId="7">#REF!</definedName>
    <definedName name="__________________________________________________Pgm12">#REF!</definedName>
    <definedName name="__________________________________________________Pgm13" localSheetId="7">#REF!</definedName>
    <definedName name="__________________________________________________Pgm13">#REF!</definedName>
    <definedName name="__________________________________________________Pgm14" localSheetId="7">#REF!</definedName>
    <definedName name="__________________________________________________Pgm14">#REF!</definedName>
    <definedName name="__________________________________________________Pgm15" localSheetId="7">#REF!</definedName>
    <definedName name="__________________________________________________Pgm15">#REF!</definedName>
    <definedName name="__________________________________________________Pgm2" localSheetId="7">#REF!</definedName>
    <definedName name="__________________________________________________Pgm2">#REF!</definedName>
    <definedName name="__________________________________________________Pgm3" localSheetId="7">#REF!</definedName>
    <definedName name="__________________________________________________Pgm3">#REF!</definedName>
    <definedName name="__________________________________________________Pgm4" localSheetId="7">#REF!</definedName>
    <definedName name="__________________________________________________Pgm4">#REF!</definedName>
    <definedName name="__________________________________________________Pgm5" localSheetId="7">#REF!</definedName>
    <definedName name="__________________________________________________Pgm5">#REF!</definedName>
    <definedName name="__________________________________________________Pgm6" localSheetId="7">#REF!</definedName>
    <definedName name="__________________________________________________Pgm6">#REF!</definedName>
    <definedName name="__________________________________________________Pgm7" localSheetId="7">#REF!</definedName>
    <definedName name="__________________________________________________Pgm7">#REF!</definedName>
    <definedName name="__________________________________________________Pgm8" localSheetId="7">#REF!</definedName>
    <definedName name="__________________________________________________Pgm8">#REF!</definedName>
    <definedName name="__________________________________________________Pgm9" localSheetId="7">#REF!</definedName>
    <definedName name="__________________________________________________Pgm9">#REF!</definedName>
    <definedName name="_________________________________________________pgm10" localSheetId="7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7">#REF!</definedName>
    <definedName name="_______________________________________________Pgm11">#REF!</definedName>
    <definedName name="_______________________________________________Pgm12" localSheetId="7">#REF!</definedName>
    <definedName name="_______________________________________________Pgm12">#REF!</definedName>
    <definedName name="_______________________________________________Pgm13" localSheetId="7">#REF!</definedName>
    <definedName name="_______________________________________________Pgm13">#REF!</definedName>
    <definedName name="_______________________________________________Pgm14" localSheetId="7">#REF!</definedName>
    <definedName name="_______________________________________________Pgm14">#REF!</definedName>
    <definedName name="_______________________________________________Pgm15" localSheetId="7">#REF!</definedName>
    <definedName name="_______________________________________________Pgm15">#REF!</definedName>
    <definedName name="_______________________________________________Pgm2" localSheetId="7">#REF!</definedName>
    <definedName name="_______________________________________________Pgm2">#REF!</definedName>
    <definedName name="_______________________________________________Pgm3" localSheetId="7">#REF!</definedName>
    <definedName name="_______________________________________________Pgm3">#REF!</definedName>
    <definedName name="_______________________________________________Pgm4" localSheetId="7">#REF!</definedName>
    <definedName name="_______________________________________________Pgm4">#REF!</definedName>
    <definedName name="_______________________________________________Pgm5" localSheetId="7">#REF!</definedName>
    <definedName name="_______________________________________________Pgm5">#REF!</definedName>
    <definedName name="_______________________________________________Pgm6" localSheetId="7">#REF!</definedName>
    <definedName name="_______________________________________________Pgm6">#REF!</definedName>
    <definedName name="_______________________________________________Pgm7" localSheetId="7">#REF!</definedName>
    <definedName name="_______________________________________________Pgm7">#REF!</definedName>
    <definedName name="_______________________________________________Pgm8" localSheetId="7">#REF!</definedName>
    <definedName name="_______________________________________________Pgm8">#REF!</definedName>
    <definedName name="_______________________________________________Pgm9" localSheetId="7">#REF!</definedName>
    <definedName name="_______________________________________________Pgm9">#REF!</definedName>
    <definedName name="______________________________________________pgm10" localSheetId="7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7">#REF!</definedName>
    <definedName name="____________________________________________Pgm11">#REF!</definedName>
    <definedName name="____________________________________________Pgm12" localSheetId="7">#REF!</definedName>
    <definedName name="____________________________________________Pgm12">#REF!</definedName>
    <definedName name="____________________________________________Pgm13" localSheetId="7">#REF!</definedName>
    <definedName name="____________________________________________Pgm13">#REF!</definedName>
    <definedName name="____________________________________________Pgm14" localSheetId="7">#REF!</definedName>
    <definedName name="____________________________________________Pgm14">#REF!</definedName>
    <definedName name="____________________________________________Pgm15" localSheetId="7">#REF!</definedName>
    <definedName name="____________________________________________Pgm15">#REF!</definedName>
    <definedName name="____________________________________________Pgm2" localSheetId="7">#REF!</definedName>
    <definedName name="____________________________________________Pgm2">#REF!</definedName>
    <definedName name="____________________________________________Pgm3" localSheetId="7">#REF!</definedName>
    <definedName name="____________________________________________Pgm3">#REF!</definedName>
    <definedName name="____________________________________________Pgm4" localSheetId="7">#REF!</definedName>
    <definedName name="____________________________________________Pgm4">#REF!</definedName>
    <definedName name="____________________________________________Pgm5" localSheetId="7">#REF!</definedName>
    <definedName name="____________________________________________Pgm5">#REF!</definedName>
    <definedName name="____________________________________________Pgm6" localSheetId="7">#REF!</definedName>
    <definedName name="____________________________________________Pgm6">#REF!</definedName>
    <definedName name="____________________________________________Pgm7" localSheetId="7">#REF!</definedName>
    <definedName name="____________________________________________Pgm7">#REF!</definedName>
    <definedName name="____________________________________________Pgm8" localSheetId="7">#REF!</definedName>
    <definedName name="____________________________________________Pgm8">#REF!</definedName>
    <definedName name="____________________________________________Pgm9" localSheetId="7">#REF!</definedName>
    <definedName name="____________________________________________Pgm9">#REF!</definedName>
    <definedName name="___________________________________________Pgm1" localSheetId="7">#REF!</definedName>
    <definedName name="___________________________________________Pgm1">#REF!</definedName>
    <definedName name="___________________________________________pgm10" localSheetId="7">#REF!</definedName>
    <definedName name="___________________________________________pgm10">#REF!</definedName>
    <definedName name="___________________________________________Pgm11" localSheetId="7">#REF!</definedName>
    <definedName name="___________________________________________Pgm11">#REF!</definedName>
    <definedName name="___________________________________________Pgm12" localSheetId="7">#REF!</definedName>
    <definedName name="___________________________________________Pgm12">#REF!</definedName>
    <definedName name="___________________________________________Pgm13" localSheetId="7">#REF!</definedName>
    <definedName name="___________________________________________Pgm13">#REF!</definedName>
    <definedName name="___________________________________________Pgm14" localSheetId="7">#REF!</definedName>
    <definedName name="___________________________________________Pgm14">#REF!</definedName>
    <definedName name="___________________________________________Pgm15" localSheetId="7">#REF!</definedName>
    <definedName name="___________________________________________Pgm15">#REF!</definedName>
    <definedName name="___________________________________________Pgm2" localSheetId="7">#REF!</definedName>
    <definedName name="___________________________________________Pgm2">#REF!</definedName>
    <definedName name="___________________________________________Pgm3" localSheetId="7">#REF!</definedName>
    <definedName name="___________________________________________Pgm3">#REF!</definedName>
    <definedName name="___________________________________________Pgm4" localSheetId="7">#REF!</definedName>
    <definedName name="___________________________________________Pgm4">#REF!</definedName>
    <definedName name="___________________________________________Pgm5" localSheetId="7">#REF!</definedName>
    <definedName name="___________________________________________Pgm5">#REF!</definedName>
    <definedName name="___________________________________________Pgm6" localSheetId="7">#REF!</definedName>
    <definedName name="___________________________________________Pgm6">#REF!</definedName>
    <definedName name="___________________________________________Pgm7" localSheetId="7">#REF!</definedName>
    <definedName name="___________________________________________Pgm7">#REF!</definedName>
    <definedName name="___________________________________________Pgm8" localSheetId="7">#REF!</definedName>
    <definedName name="___________________________________________Pgm8">#REF!</definedName>
    <definedName name="___________________________________________Pgm9" localSheetId="7">#REF!</definedName>
    <definedName name="___________________________________________Pgm9">#REF!</definedName>
    <definedName name="__________________________________________pgm10" localSheetId="7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7">#REF!</definedName>
    <definedName name="__________________________________________Pgm16">#REF!</definedName>
    <definedName name="__________________________________________Pgm17" localSheetId="7">#REF!</definedName>
    <definedName name="__________________________________________Pgm17">#REF!</definedName>
    <definedName name="__________________________________________Pgm18" localSheetId="7">#REF!</definedName>
    <definedName name="__________________________________________Pgm18">#REF!</definedName>
    <definedName name="__________________________________________Pgm19" localSheetId="7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7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7">#REF!</definedName>
    <definedName name="_________________________________________Pgm16">#REF!</definedName>
    <definedName name="_________________________________________Pgm17" localSheetId="7">#REF!</definedName>
    <definedName name="_________________________________________Pgm17">#REF!</definedName>
    <definedName name="_________________________________________Pgm18" localSheetId="7">#REF!</definedName>
    <definedName name="_________________________________________Pgm18">#REF!</definedName>
    <definedName name="_________________________________________Pgm19" localSheetId="7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7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7">#REF!</definedName>
    <definedName name="________________________________________Pgm11">#REF!</definedName>
    <definedName name="________________________________________Pgm12" localSheetId="7">#REF!</definedName>
    <definedName name="________________________________________Pgm12">#REF!</definedName>
    <definedName name="________________________________________Pgm13" localSheetId="7">#REF!</definedName>
    <definedName name="________________________________________Pgm13">#REF!</definedName>
    <definedName name="________________________________________Pgm14" localSheetId="7">#REF!</definedName>
    <definedName name="________________________________________Pgm14">#REF!</definedName>
    <definedName name="________________________________________Pgm15" localSheetId="7">#REF!</definedName>
    <definedName name="________________________________________Pgm15">#REF!</definedName>
    <definedName name="________________________________________Pgm16" localSheetId="7">#REF!</definedName>
    <definedName name="________________________________________Pgm16">#REF!</definedName>
    <definedName name="________________________________________Pgm17" localSheetId="7">#REF!</definedName>
    <definedName name="________________________________________Pgm17">#REF!</definedName>
    <definedName name="________________________________________Pgm18" localSheetId="7">#REF!</definedName>
    <definedName name="________________________________________Pgm18">#REF!</definedName>
    <definedName name="________________________________________Pgm19" localSheetId="7">#REF!</definedName>
    <definedName name="________________________________________Pgm19">#REF!</definedName>
    <definedName name="________________________________________Pgm2" localSheetId="7">#REF!</definedName>
    <definedName name="________________________________________Pgm2">#REF!</definedName>
    <definedName name="________________________________________Pgm3" localSheetId="7">#REF!</definedName>
    <definedName name="________________________________________Pgm3">#REF!</definedName>
    <definedName name="________________________________________Pgm4" localSheetId="7">#REF!</definedName>
    <definedName name="________________________________________Pgm4">#REF!</definedName>
    <definedName name="________________________________________Pgm5" localSheetId="7">#REF!</definedName>
    <definedName name="________________________________________Pgm5">#REF!</definedName>
    <definedName name="________________________________________Pgm6" localSheetId="7">#REF!</definedName>
    <definedName name="________________________________________Pgm6">#REF!</definedName>
    <definedName name="________________________________________Pgm7" localSheetId="7">#REF!</definedName>
    <definedName name="________________________________________Pgm7">#REF!</definedName>
    <definedName name="________________________________________Pgm8" localSheetId="7">#REF!</definedName>
    <definedName name="________________________________________Pgm8">#REF!</definedName>
    <definedName name="________________________________________Pgm9" localSheetId="7">#REF!</definedName>
    <definedName name="________________________________________Pgm9">#REF!</definedName>
    <definedName name="_______________________________________Pgm1" localSheetId="7">#REF!</definedName>
    <definedName name="_______________________________________Pgm1">#REF!</definedName>
    <definedName name="_______________________________________pgm10" localSheetId="7">#REF!</definedName>
    <definedName name="_______________________________________pgm10">#REF!</definedName>
    <definedName name="_______________________________________Pgm11" localSheetId="7">#REF!</definedName>
    <definedName name="_______________________________________Pgm11">#REF!</definedName>
    <definedName name="_______________________________________Pgm12" localSheetId="7">#REF!</definedName>
    <definedName name="_______________________________________Pgm12">#REF!</definedName>
    <definedName name="_______________________________________Pgm13" localSheetId="7">#REF!</definedName>
    <definedName name="_______________________________________Pgm13">#REF!</definedName>
    <definedName name="_______________________________________Pgm14" localSheetId="7">#REF!</definedName>
    <definedName name="_______________________________________Pgm14">#REF!</definedName>
    <definedName name="_______________________________________Pgm15" localSheetId="7">#REF!</definedName>
    <definedName name="_______________________________________Pgm15">#REF!</definedName>
    <definedName name="_______________________________________Pgm16" localSheetId="7">#REF!</definedName>
    <definedName name="_______________________________________Pgm16">#REF!</definedName>
    <definedName name="_______________________________________Pgm17" localSheetId="7">#REF!</definedName>
    <definedName name="_______________________________________Pgm17">#REF!</definedName>
    <definedName name="_______________________________________Pgm18" localSheetId="7">#REF!</definedName>
    <definedName name="_______________________________________Pgm18">#REF!</definedName>
    <definedName name="_______________________________________Pgm19" localSheetId="7">#REF!</definedName>
    <definedName name="_______________________________________Pgm19">#REF!</definedName>
    <definedName name="_______________________________________Pgm2" localSheetId="7">#REF!</definedName>
    <definedName name="_______________________________________Pgm2">#REF!</definedName>
    <definedName name="_______________________________________Pgm3" localSheetId="7">#REF!</definedName>
    <definedName name="_______________________________________Pgm3">#REF!</definedName>
    <definedName name="_______________________________________Pgm4" localSheetId="7">#REF!</definedName>
    <definedName name="_______________________________________Pgm4">#REF!</definedName>
    <definedName name="_______________________________________Pgm5" localSheetId="7">#REF!</definedName>
    <definedName name="_______________________________________Pgm5">#REF!</definedName>
    <definedName name="_______________________________________Pgm6" localSheetId="7">#REF!</definedName>
    <definedName name="_______________________________________Pgm6">#REF!</definedName>
    <definedName name="_______________________________________Pgm7" localSheetId="7">#REF!</definedName>
    <definedName name="_______________________________________Pgm7">#REF!</definedName>
    <definedName name="_______________________________________Pgm8" localSheetId="7">#REF!</definedName>
    <definedName name="_______________________________________Pgm8">#REF!</definedName>
    <definedName name="_______________________________________Pgm9" localSheetId="7">#REF!</definedName>
    <definedName name="_______________________________________Pgm9">#REF!</definedName>
    <definedName name="______________________________________Pgm1" localSheetId="7">#REF!</definedName>
    <definedName name="______________________________________Pgm1">#REF!</definedName>
    <definedName name="______________________________________pgm10" localSheetId="7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7">#REF!</definedName>
    <definedName name="______________________________________Pgm16">#REF!</definedName>
    <definedName name="______________________________________Pgm17" localSheetId="7">#REF!</definedName>
    <definedName name="______________________________________Pgm17">#REF!</definedName>
    <definedName name="______________________________________Pgm18" localSheetId="7">#REF!</definedName>
    <definedName name="______________________________________Pgm18">#REF!</definedName>
    <definedName name="______________________________________Pgm19" localSheetId="7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7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7">#REF!</definedName>
    <definedName name="_____________________________________Pgm16">#REF!</definedName>
    <definedName name="_____________________________________Pgm17" localSheetId="7">#REF!</definedName>
    <definedName name="_____________________________________Pgm17">#REF!</definedName>
    <definedName name="_____________________________________Pgm18" localSheetId="7">#REF!</definedName>
    <definedName name="_____________________________________Pgm18">#REF!</definedName>
    <definedName name="_____________________________________Pgm19" localSheetId="7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7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7">#REF!</definedName>
    <definedName name="____________________________________Pgm11">#REF!</definedName>
    <definedName name="____________________________________Pgm12" localSheetId="7">#REF!</definedName>
    <definedName name="____________________________________Pgm12">#REF!</definedName>
    <definedName name="____________________________________Pgm13" localSheetId="7">#REF!</definedName>
    <definedName name="____________________________________Pgm13">#REF!</definedName>
    <definedName name="____________________________________Pgm14" localSheetId="7">#REF!</definedName>
    <definedName name="____________________________________Pgm14">#REF!</definedName>
    <definedName name="____________________________________Pgm15" localSheetId="7">#REF!</definedName>
    <definedName name="____________________________________Pgm15">#REF!</definedName>
    <definedName name="____________________________________Pgm16" localSheetId="7">#REF!</definedName>
    <definedName name="____________________________________Pgm16">#REF!</definedName>
    <definedName name="____________________________________Pgm17" localSheetId="7">#REF!</definedName>
    <definedName name="____________________________________Pgm17">#REF!</definedName>
    <definedName name="____________________________________Pgm18" localSheetId="7">#REF!</definedName>
    <definedName name="____________________________________Pgm18">#REF!</definedName>
    <definedName name="____________________________________Pgm19" localSheetId="7">#REF!</definedName>
    <definedName name="____________________________________Pgm19">#REF!</definedName>
    <definedName name="____________________________________Pgm2" localSheetId="7">#REF!</definedName>
    <definedName name="____________________________________Pgm2">#REF!</definedName>
    <definedName name="____________________________________Pgm3" localSheetId="7">#REF!</definedName>
    <definedName name="____________________________________Pgm3">#REF!</definedName>
    <definedName name="____________________________________Pgm4" localSheetId="7">#REF!</definedName>
    <definedName name="____________________________________Pgm4">#REF!</definedName>
    <definedName name="____________________________________Pgm5" localSheetId="7">#REF!</definedName>
    <definedName name="____________________________________Pgm5">#REF!</definedName>
    <definedName name="____________________________________Pgm6" localSheetId="7">#REF!</definedName>
    <definedName name="____________________________________Pgm6">#REF!</definedName>
    <definedName name="____________________________________Pgm7" localSheetId="7">#REF!</definedName>
    <definedName name="____________________________________Pgm7">#REF!</definedName>
    <definedName name="____________________________________Pgm8" localSheetId="7">#REF!</definedName>
    <definedName name="____________________________________Pgm8">#REF!</definedName>
    <definedName name="____________________________________Pgm9" localSheetId="7">#REF!</definedName>
    <definedName name="____________________________________Pgm9">#REF!</definedName>
    <definedName name="___________________________________Pgm1" localSheetId="7">#REF!</definedName>
    <definedName name="___________________________________Pgm1">#REF!</definedName>
    <definedName name="___________________________________pgm10" localSheetId="7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7">#REF!</definedName>
    <definedName name="___________________________________Pgm16">#REF!</definedName>
    <definedName name="___________________________________Pgm17" localSheetId="7">#REF!</definedName>
    <definedName name="___________________________________Pgm17">#REF!</definedName>
    <definedName name="___________________________________Pgm18" localSheetId="7">#REF!</definedName>
    <definedName name="___________________________________Pgm18">#REF!</definedName>
    <definedName name="___________________________________Pgm19" localSheetId="7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7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7">#REF!</definedName>
    <definedName name="__________________________________Pgm16">#REF!</definedName>
    <definedName name="__________________________________Pgm17" localSheetId="7">#REF!</definedName>
    <definedName name="__________________________________Pgm17">#REF!</definedName>
    <definedName name="__________________________________Pgm18" localSheetId="7">#REF!</definedName>
    <definedName name="__________________________________Pgm18">#REF!</definedName>
    <definedName name="__________________________________Pgm19" localSheetId="7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7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7">#REF!</definedName>
    <definedName name="_________________________________Pgm11">#REF!</definedName>
    <definedName name="_________________________________Pgm12" localSheetId="7">#REF!</definedName>
    <definedName name="_________________________________Pgm12">#REF!</definedName>
    <definedName name="_________________________________Pgm13" localSheetId="7">#REF!</definedName>
    <definedName name="_________________________________Pgm13">#REF!</definedName>
    <definedName name="_________________________________Pgm14" localSheetId="7">#REF!</definedName>
    <definedName name="_________________________________Pgm14">#REF!</definedName>
    <definedName name="_________________________________Pgm15" localSheetId="7">#REF!</definedName>
    <definedName name="_________________________________Pgm15">#REF!</definedName>
    <definedName name="_________________________________Pgm16" localSheetId="7">#REF!</definedName>
    <definedName name="_________________________________Pgm16">#REF!</definedName>
    <definedName name="_________________________________Pgm17" localSheetId="7">#REF!</definedName>
    <definedName name="_________________________________Pgm17">#REF!</definedName>
    <definedName name="_________________________________Pgm18" localSheetId="7">#REF!</definedName>
    <definedName name="_________________________________Pgm18">#REF!</definedName>
    <definedName name="_________________________________Pgm19" localSheetId="7">#REF!</definedName>
    <definedName name="_________________________________Pgm19">#REF!</definedName>
    <definedName name="_________________________________Pgm2" localSheetId="7">#REF!</definedName>
    <definedName name="_________________________________Pgm2">#REF!</definedName>
    <definedName name="_________________________________Pgm3" localSheetId="7">#REF!</definedName>
    <definedName name="_________________________________Pgm3">#REF!</definedName>
    <definedName name="_________________________________Pgm4" localSheetId="7">#REF!</definedName>
    <definedName name="_________________________________Pgm4">#REF!</definedName>
    <definedName name="_________________________________Pgm5" localSheetId="7">#REF!</definedName>
    <definedName name="_________________________________Pgm5">#REF!</definedName>
    <definedName name="_________________________________Pgm6" localSheetId="7">#REF!</definedName>
    <definedName name="_________________________________Pgm6">#REF!</definedName>
    <definedName name="_________________________________Pgm7" localSheetId="7">#REF!</definedName>
    <definedName name="_________________________________Pgm7">#REF!</definedName>
    <definedName name="_________________________________Pgm8" localSheetId="7">#REF!</definedName>
    <definedName name="_________________________________Pgm8">#REF!</definedName>
    <definedName name="_________________________________Pgm9" localSheetId="7">#REF!</definedName>
    <definedName name="_________________________________Pgm9">#REF!</definedName>
    <definedName name="________________________________Pgm1" localSheetId="7">#REF!</definedName>
    <definedName name="________________________________Pgm1">#REF!</definedName>
    <definedName name="________________________________pgm10" localSheetId="7">#REF!</definedName>
    <definedName name="________________________________pgm10">#REF!</definedName>
    <definedName name="________________________________Pgm11" localSheetId="7">#REF!</definedName>
    <definedName name="________________________________Pgm11">#REF!</definedName>
    <definedName name="________________________________Pgm12" localSheetId="7">#REF!</definedName>
    <definedName name="________________________________Pgm12">#REF!</definedName>
    <definedName name="________________________________Pgm13" localSheetId="7">#REF!</definedName>
    <definedName name="________________________________Pgm13">#REF!</definedName>
    <definedName name="________________________________Pgm14" localSheetId="7">#REF!</definedName>
    <definedName name="________________________________Pgm14">#REF!</definedName>
    <definedName name="________________________________Pgm15" localSheetId="7">#REF!</definedName>
    <definedName name="________________________________Pgm15">#REF!</definedName>
    <definedName name="________________________________Pgm16" localSheetId="7">#REF!</definedName>
    <definedName name="________________________________Pgm16">#REF!</definedName>
    <definedName name="________________________________Pgm17" localSheetId="7">#REF!</definedName>
    <definedName name="________________________________Pgm17">#REF!</definedName>
    <definedName name="________________________________Pgm18" localSheetId="7">#REF!</definedName>
    <definedName name="________________________________Pgm18">#REF!</definedName>
    <definedName name="________________________________Pgm19" localSheetId="7">#REF!</definedName>
    <definedName name="________________________________Pgm19">#REF!</definedName>
    <definedName name="________________________________Pgm2" localSheetId="7">#REF!</definedName>
    <definedName name="________________________________Pgm2">#REF!</definedName>
    <definedName name="________________________________Pgm3" localSheetId="7">#REF!</definedName>
    <definedName name="________________________________Pgm3">#REF!</definedName>
    <definedName name="________________________________Pgm4" localSheetId="7">#REF!</definedName>
    <definedName name="________________________________Pgm4">#REF!</definedName>
    <definedName name="________________________________Pgm5" localSheetId="7">#REF!</definedName>
    <definedName name="________________________________Pgm5">#REF!</definedName>
    <definedName name="________________________________Pgm6" localSheetId="7">#REF!</definedName>
    <definedName name="________________________________Pgm6">#REF!</definedName>
    <definedName name="________________________________Pgm7" localSheetId="7">#REF!</definedName>
    <definedName name="________________________________Pgm7">#REF!</definedName>
    <definedName name="________________________________Pgm8" localSheetId="7">#REF!</definedName>
    <definedName name="________________________________Pgm8">#REF!</definedName>
    <definedName name="________________________________Pgm9" localSheetId="7">#REF!</definedName>
    <definedName name="________________________________Pgm9">#REF!</definedName>
    <definedName name="_______________________________Pgm1" localSheetId="7">#REF!</definedName>
    <definedName name="_______________________________Pgm1">#REF!</definedName>
    <definedName name="_______________________________pgm10" localSheetId="7">#REF!</definedName>
    <definedName name="_______________________________pgm10">#REF!</definedName>
    <definedName name="_______________________________Pgm11" localSheetId="7">#REF!</definedName>
    <definedName name="_______________________________Pgm11">#REF!</definedName>
    <definedName name="_______________________________Pgm12" localSheetId="7">#REF!</definedName>
    <definedName name="_______________________________Pgm12">#REF!</definedName>
    <definedName name="_______________________________Pgm13" localSheetId="7">#REF!</definedName>
    <definedName name="_______________________________Pgm13">#REF!</definedName>
    <definedName name="_______________________________Pgm14" localSheetId="7">#REF!</definedName>
    <definedName name="_______________________________Pgm14">#REF!</definedName>
    <definedName name="_______________________________Pgm15" localSheetId="7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7">#REF!</definedName>
    <definedName name="_______________________________Pgm5">#REF!</definedName>
    <definedName name="_______________________________Pgm6" localSheetId="7">#REF!</definedName>
    <definedName name="_______________________________Pgm6">#REF!</definedName>
    <definedName name="_______________________________Pgm7" localSheetId="7">#REF!</definedName>
    <definedName name="_______________________________Pgm7">#REF!</definedName>
    <definedName name="_______________________________Pgm8" localSheetId="7">#REF!</definedName>
    <definedName name="_______________________________Pgm8">#REF!</definedName>
    <definedName name="_______________________________Pgm9" localSheetId="7">#REF!</definedName>
    <definedName name="_______________________________Pgm9">#REF!</definedName>
    <definedName name="______________________________Pgm1" localSheetId="7">#REF!</definedName>
    <definedName name="______________________________Pgm1">#REF!</definedName>
    <definedName name="______________________________pgm10" localSheetId="7">#REF!</definedName>
    <definedName name="______________________________pgm10">#REF!</definedName>
    <definedName name="______________________________Pgm11" localSheetId="7">#REF!</definedName>
    <definedName name="______________________________Pgm11">#REF!</definedName>
    <definedName name="______________________________Pgm12" localSheetId="7">#REF!</definedName>
    <definedName name="______________________________Pgm12">#REF!</definedName>
    <definedName name="______________________________Pgm13" localSheetId="7">#REF!</definedName>
    <definedName name="______________________________Pgm13">#REF!</definedName>
    <definedName name="______________________________Pgm14" localSheetId="7">#REF!</definedName>
    <definedName name="______________________________Pgm14">#REF!</definedName>
    <definedName name="______________________________Pgm15" localSheetId="7">#REF!</definedName>
    <definedName name="______________________________Pgm15">#REF!</definedName>
    <definedName name="______________________________Pgm16" localSheetId="7">#REF!</definedName>
    <definedName name="______________________________Pgm16">#REF!</definedName>
    <definedName name="______________________________Pgm17" localSheetId="7">#REF!</definedName>
    <definedName name="______________________________Pgm17">#REF!</definedName>
    <definedName name="______________________________Pgm18" localSheetId="7">#REF!</definedName>
    <definedName name="______________________________Pgm18">#REF!</definedName>
    <definedName name="______________________________Pgm19" localSheetId="7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7">#REF!</definedName>
    <definedName name="______________________________Pgm5">#REF!</definedName>
    <definedName name="______________________________Pgm6" localSheetId="7">#REF!</definedName>
    <definedName name="______________________________Pgm6">#REF!</definedName>
    <definedName name="______________________________Pgm7" localSheetId="7">#REF!</definedName>
    <definedName name="______________________________Pgm7">#REF!</definedName>
    <definedName name="______________________________Pgm8" localSheetId="7">#REF!</definedName>
    <definedName name="______________________________Pgm8">#REF!</definedName>
    <definedName name="______________________________Pgm9" localSheetId="7">#REF!</definedName>
    <definedName name="______________________________Pgm9">#REF!</definedName>
    <definedName name="_____________________________Pgm1" localSheetId="7">#REF!</definedName>
    <definedName name="_____________________________Pgm1">#REF!</definedName>
    <definedName name="_____________________________pgm10" localSheetId="7">#REF!</definedName>
    <definedName name="_____________________________pgm10">#REF!</definedName>
    <definedName name="_____________________________Pgm11" localSheetId="7">#REF!</definedName>
    <definedName name="_____________________________Pgm11">#REF!</definedName>
    <definedName name="_____________________________Pgm12" localSheetId="7">#REF!</definedName>
    <definedName name="_____________________________Pgm12">#REF!</definedName>
    <definedName name="_____________________________Pgm13" localSheetId="7">#REF!</definedName>
    <definedName name="_____________________________Pgm13">#REF!</definedName>
    <definedName name="_____________________________Pgm14" localSheetId="7">#REF!</definedName>
    <definedName name="_____________________________Pgm14">#REF!</definedName>
    <definedName name="_____________________________Pgm15" localSheetId="7">#REF!</definedName>
    <definedName name="_____________________________Pgm15">#REF!</definedName>
    <definedName name="_____________________________Pgm16" localSheetId="7">#REF!</definedName>
    <definedName name="_____________________________Pgm16">#REF!</definedName>
    <definedName name="_____________________________Pgm17" localSheetId="7">#REF!</definedName>
    <definedName name="_____________________________Pgm17">#REF!</definedName>
    <definedName name="_____________________________Pgm18" localSheetId="7">#REF!</definedName>
    <definedName name="_____________________________Pgm18">#REF!</definedName>
    <definedName name="_____________________________Pgm19" localSheetId="7">#REF!</definedName>
    <definedName name="_____________________________Pgm19">#REF!</definedName>
    <definedName name="_____________________________Pgm2" localSheetId="7">#REF!</definedName>
    <definedName name="_____________________________Pgm2">#REF!</definedName>
    <definedName name="_____________________________Pgm3" localSheetId="7">#REF!</definedName>
    <definedName name="_____________________________Pgm3">#REF!</definedName>
    <definedName name="_____________________________Pgm4" localSheetId="7">#REF!</definedName>
    <definedName name="_____________________________Pgm4">#REF!</definedName>
    <definedName name="_____________________________Pgm5" localSheetId="7">#REF!</definedName>
    <definedName name="_____________________________Pgm5">#REF!</definedName>
    <definedName name="_____________________________Pgm6" localSheetId="7">#REF!</definedName>
    <definedName name="_____________________________Pgm6">#REF!</definedName>
    <definedName name="_____________________________Pgm7" localSheetId="7">#REF!</definedName>
    <definedName name="_____________________________Pgm7">#REF!</definedName>
    <definedName name="_____________________________Pgm8" localSheetId="7">#REF!</definedName>
    <definedName name="_____________________________Pgm8">#REF!</definedName>
    <definedName name="_____________________________Pgm9" localSheetId="7">#REF!</definedName>
    <definedName name="_____________________________Pgm9">#REF!</definedName>
    <definedName name="____________________________pgm10" localSheetId="7">#REF!</definedName>
    <definedName name="____________________________pgm10">#REF!</definedName>
    <definedName name="____________________________Pgm11" localSheetId="7">#REF!</definedName>
    <definedName name="____________________________Pgm11">#REF!</definedName>
    <definedName name="____________________________Pgm12" localSheetId="7">#REF!</definedName>
    <definedName name="____________________________Pgm12">#REF!</definedName>
    <definedName name="____________________________Pgm13" localSheetId="7">#REF!</definedName>
    <definedName name="____________________________Pgm13">#REF!</definedName>
    <definedName name="____________________________Pgm14" localSheetId="7">#REF!</definedName>
    <definedName name="____________________________Pgm14">#REF!</definedName>
    <definedName name="____________________________Pgm15" localSheetId="7">#REF!</definedName>
    <definedName name="____________________________Pgm15">#REF!</definedName>
    <definedName name="____________________________Pgm16" localSheetId="7">#REF!</definedName>
    <definedName name="____________________________Pgm16">#REF!</definedName>
    <definedName name="____________________________Pgm17" localSheetId="7">#REF!</definedName>
    <definedName name="____________________________Pgm17">#REF!</definedName>
    <definedName name="____________________________Pgm18" localSheetId="7">#REF!</definedName>
    <definedName name="____________________________Pgm18">#REF!</definedName>
    <definedName name="____________________________Pgm19" localSheetId="7">#REF!</definedName>
    <definedName name="____________________________Pgm19">#REF!</definedName>
    <definedName name="____________________________Pgm2" localSheetId="7">#REF!</definedName>
    <definedName name="____________________________Pgm2">#REF!</definedName>
    <definedName name="____________________________Pgm3" localSheetId="7">#REF!</definedName>
    <definedName name="____________________________Pgm3">#REF!</definedName>
    <definedName name="____________________________Pgm4" localSheetId="7">#REF!</definedName>
    <definedName name="____________________________Pgm4">#REF!</definedName>
    <definedName name="____________________________Pgm5" localSheetId="7">#REF!</definedName>
    <definedName name="____________________________Pgm5">#REF!</definedName>
    <definedName name="____________________________Pgm6" localSheetId="7">#REF!</definedName>
    <definedName name="____________________________Pgm6">#REF!</definedName>
    <definedName name="____________________________Pgm7" localSheetId="7">#REF!</definedName>
    <definedName name="____________________________Pgm7">#REF!</definedName>
    <definedName name="____________________________Pgm8" localSheetId="7">#REF!</definedName>
    <definedName name="____________________________Pgm8">#REF!</definedName>
    <definedName name="____________________________Pgm9" localSheetId="7">#REF!</definedName>
    <definedName name="____________________________Pgm9">#REF!</definedName>
    <definedName name="___________________________Pgm1" localSheetId="7">#REF!</definedName>
    <definedName name="___________________________Pgm1">#REF!</definedName>
    <definedName name="___________________________pgm10" localSheetId="7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7">#REF!</definedName>
    <definedName name="___________________________Pgm16">#REF!</definedName>
    <definedName name="___________________________Pgm17" localSheetId="7">#REF!</definedName>
    <definedName name="___________________________Pgm17">#REF!</definedName>
    <definedName name="___________________________Pgm18" localSheetId="7">#REF!</definedName>
    <definedName name="___________________________Pgm18">#REF!</definedName>
    <definedName name="___________________________Pgm19" localSheetId="7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7">#REF!</definedName>
    <definedName name="__________________________Pgm1">#REF!</definedName>
    <definedName name="__________________________pgm10">'[25]CSS WP 10'!$D$3</definedName>
    <definedName name="__________________________Pgm11" localSheetId="7">#REF!</definedName>
    <definedName name="__________________________Pgm11">#REF!</definedName>
    <definedName name="__________________________Pgm12" localSheetId="7">#REF!</definedName>
    <definedName name="__________________________Pgm12">#REF!</definedName>
    <definedName name="__________________________Pgm13" localSheetId="7">#REF!</definedName>
    <definedName name="__________________________Pgm13">#REF!</definedName>
    <definedName name="__________________________Pgm14" localSheetId="7">#REF!</definedName>
    <definedName name="__________________________Pgm14">#REF!</definedName>
    <definedName name="__________________________Pgm15" localSheetId="7">#REF!</definedName>
    <definedName name="__________________________Pgm15">#REF!</definedName>
    <definedName name="__________________________Pgm16" localSheetId="7">#REF!</definedName>
    <definedName name="__________________________Pgm16">#REF!</definedName>
    <definedName name="__________________________Pgm17" localSheetId="7">#REF!</definedName>
    <definedName name="__________________________Pgm17">#REF!</definedName>
    <definedName name="__________________________Pgm18" localSheetId="7">#REF!</definedName>
    <definedName name="__________________________Pgm18">#REF!</definedName>
    <definedName name="__________________________Pgm19" localSheetId="7">#REF!</definedName>
    <definedName name="__________________________Pgm19">#REF!</definedName>
    <definedName name="__________________________Pgm2">'[26]CSS Pgm 2'!$D$3</definedName>
    <definedName name="__________________________Pgm3" localSheetId="7">#REF!</definedName>
    <definedName name="__________________________Pgm3">#REF!</definedName>
    <definedName name="__________________________Pgm4" localSheetId="7">#REF!</definedName>
    <definedName name="__________________________Pgm4">#REF!</definedName>
    <definedName name="__________________________Pgm5" localSheetId="7">#REF!</definedName>
    <definedName name="__________________________Pgm5">#REF!</definedName>
    <definedName name="__________________________Pgm6" localSheetId="7">#REF!</definedName>
    <definedName name="__________________________Pgm6">#REF!</definedName>
    <definedName name="__________________________Pgm7" localSheetId="7">#REF!</definedName>
    <definedName name="__________________________Pgm7">#REF!</definedName>
    <definedName name="__________________________Pgm8" localSheetId="7">#REF!</definedName>
    <definedName name="__________________________Pgm8">#REF!</definedName>
    <definedName name="__________________________Pgm9" localSheetId="7">#REF!</definedName>
    <definedName name="__________________________Pgm9">#REF!</definedName>
    <definedName name="_________________________Pgm1" localSheetId="7">#REF!</definedName>
    <definedName name="_________________________Pgm1">#REF!</definedName>
    <definedName name="_________________________pgm10" localSheetId="7">#REF!</definedName>
    <definedName name="_________________________pgm10">#REF!</definedName>
    <definedName name="_________________________Pgm11" localSheetId="7">#REF!</definedName>
    <definedName name="_________________________Pgm11">#REF!</definedName>
    <definedName name="_________________________Pgm12" localSheetId="7">#REF!</definedName>
    <definedName name="_________________________Pgm12">#REF!</definedName>
    <definedName name="_________________________Pgm13" localSheetId="7">#REF!</definedName>
    <definedName name="_________________________Pgm13">#REF!</definedName>
    <definedName name="_________________________Pgm14" localSheetId="7">#REF!</definedName>
    <definedName name="_________________________Pgm14">#REF!</definedName>
    <definedName name="_________________________Pgm15" localSheetId="7">#REF!</definedName>
    <definedName name="_________________________Pgm15">#REF!</definedName>
    <definedName name="_________________________Pgm16" localSheetId="7">#REF!</definedName>
    <definedName name="_________________________Pgm16">#REF!</definedName>
    <definedName name="_________________________Pgm17" localSheetId="7">#REF!</definedName>
    <definedName name="_________________________Pgm17">#REF!</definedName>
    <definedName name="_________________________Pgm18" localSheetId="7">#REF!</definedName>
    <definedName name="_________________________Pgm18">#REF!</definedName>
    <definedName name="_________________________Pgm19" localSheetId="7">#REF!</definedName>
    <definedName name="_________________________Pgm19">#REF!</definedName>
    <definedName name="_________________________Pgm2" localSheetId="7">#REF!</definedName>
    <definedName name="_________________________Pgm2">#REF!</definedName>
    <definedName name="_________________________Pgm3" localSheetId="7">#REF!</definedName>
    <definedName name="_________________________Pgm3">#REF!</definedName>
    <definedName name="_________________________Pgm4" localSheetId="7">#REF!</definedName>
    <definedName name="_________________________Pgm4">#REF!</definedName>
    <definedName name="_________________________Pgm5" localSheetId="7">#REF!</definedName>
    <definedName name="_________________________Pgm5">#REF!</definedName>
    <definedName name="_________________________Pgm6" localSheetId="7">#REF!</definedName>
    <definedName name="_________________________Pgm6">#REF!</definedName>
    <definedName name="_________________________Pgm7" localSheetId="7">#REF!</definedName>
    <definedName name="_________________________Pgm7">#REF!</definedName>
    <definedName name="_________________________Pgm8" localSheetId="7">#REF!</definedName>
    <definedName name="_________________________Pgm8">#REF!</definedName>
    <definedName name="_________________________Pgm9" localSheetId="7">#REF!</definedName>
    <definedName name="_________________________Pgm9">#REF!</definedName>
    <definedName name="________________________Pgm1" localSheetId="7">#REF!</definedName>
    <definedName name="________________________Pgm1">#REF!</definedName>
    <definedName name="________________________pgm10" localSheetId="7">#REF!</definedName>
    <definedName name="________________________pgm10">#REF!</definedName>
    <definedName name="________________________Pgm11" localSheetId="7">#REF!</definedName>
    <definedName name="________________________Pgm11">#REF!</definedName>
    <definedName name="________________________Pgm12" localSheetId="7">#REF!</definedName>
    <definedName name="________________________Pgm12">#REF!</definedName>
    <definedName name="________________________Pgm13" localSheetId="7">#REF!</definedName>
    <definedName name="________________________Pgm13">#REF!</definedName>
    <definedName name="________________________Pgm14" localSheetId="7">#REF!</definedName>
    <definedName name="________________________Pgm14">#REF!</definedName>
    <definedName name="________________________Pgm15" localSheetId="7">#REF!</definedName>
    <definedName name="________________________Pgm15">#REF!</definedName>
    <definedName name="________________________Pgm16" localSheetId="7">#REF!</definedName>
    <definedName name="________________________Pgm16">#REF!</definedName>
    <definedName name="________________________Pgm17" localSheetId="7">#REF!</definedName>
    <definedName name="________________________Pgm17">#REF!</definedName>
    <definedName name="________________________Pgm18" localSheetId="7">#REF!</definedName>
    <definedName name="________________________Pgm18">#REF!</definedName>
    <definedName name="________________________Pgm19" localSheetId="7">#REF!</definedName>
    <definedName name="________________________Pgm19">#REF!</definedName>
    <definedName name="________________________Pgm2" localSheetId="7">#REF!</definedName>
    <definedName name="________________________Pgm2">#REF!</definedName>
    <definedName name="________________________Pgm3" localSheetId="7">#REF!</definedName>
    <definedName name="________________________Pgm3">#REF!</definedName>
    <definedName name="________________________Pgm4" localSheetId="7">#REF!</definedName>
    <definedName name="________________________Pgm4">#REF!</definedName>
    <definedName name="________________________Pgm5" localSheetId="7">#REF!</definedName>
    <definedName name="________________________Pgm5">#REF!</definedName>
    <definedName name="________________________Pgm6" localSheetId="7">#REF!</definedName>
    <definedName name="________________________Pgm6">#REF!</definedName>
    <definedName name="________________________Pgm7" localSheetId="7">#REF!</definedName>
    <definedName name="________________________Pgm7">#REF!</definedName>
    <definedName name="________________________Pgm8" localSheetId="7">#REF!</definedName>
    <definedName name="________________________Pgm8">#REF!</definedName>
    <definedName name="________________________Pgm9" localSheetId="7">#REF!</definedName>
    <definedName name="________________________Pgm9">#REF!</definedName>
    <definedName name="_______________________Pgm1" localSheetId="7">#REF!</definedName>
    <definedName name="_______________________Pgm1">#REF!</definedName>
    <definedName name="_______________________pgm10" localSheetId="7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7">#REF!</definedName>
    <definedName name="_______________________Pgm16">#REF!</definedName>
    <definedName name="_______________________Pgm17" localSheetId="7">#REF!</definedName>
    <definedName name="_______________________Pgm17">#REF!</definedName>
    <definedName name="_______________________Pgm18" localSheetId="7">#REF!</definedName>
    <definedName name="_______________________Pgm18">#REF!</definedName>
    <definedName name="_______________________Pgm19" localSheetId="7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7">#REF!</definedName>
    <definedName name="______________________Pgm11">#REF!</definedName>
    <definedName name="______________________Pgm12" localSheetId="7">#REF!</definedName>
    <definedName name="______________________Pgm12">#REF!</definedName>
    <definedName name="______________________Pgm13" localSheetId="7">#REF!</definedName>
    <definedName name="______________________Pgm13">#REF!</definedName>
    <definedName name="______________________Pgm14" localSheetId="7">#REF!</definedName>
    <definedName name="______________________Pgm14">#REF!</definedName>
    <definedName name="______________________Pgm15" localSheetId="7">#REF!</definedName>
    <definedName name="______________________Pgm15">#REF!</definedName>
    <definedName name="______________________Pgm16" localSheetId="7">#REF!</definedName>
    <definedName name="______________________Pgm16">#REF!</definedName>
    <definedName name="______________________Pgm17" localSheetId="7">#REF!</definedName>
    <definedName name="______________________Pgm17">#REF!</definedName>
    <definedName name="______________________Pgm18" localSheetId="7">#REF!</definedName>
    <definedName name="______________________Pgm18">#REF!</definedName>
    <definedName name="______________________Pgm19" localSheetId="7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7">#REF!</definedName>
    <definedName name="______________________Pgm6">#REF!</definedName>
    <definedName name="______________________Pgm7" localSheetId="7">#REF!</definedName>
    <definedName name="______________________Pgm7">#REF!</definedName>
    <definedName name="______________________Pgm8" localSheetId="7">#REF!</definedName>
    <definedName name="______________________Pgm8">#REF!</definedName>
    <definedName name="______________________Pgm9" localSheetId="7">#REF!</definedName>
    <definedName name="______________________Pgm9">#REF!</definedName>
    <definedName name="_____________________Pgm1" localSheetId="7">#REF!</definedName>
    <definedName name="_____________________Pgm1">#REF!</definedName>
    <definedName name="_____________________pgm10" localSheetId="7">#REF!</definedName>
    <definedName name="_____________________pgm10">#REF!</definedName>
    <definedName name="_____________________Pgm11" localSheetId="7">#REF!</definedName>
    <definedName name="_____________________Pgm11">#REF!</definedName>
    <definedName name="_____________________Pgm12" localSheetId="7">#REF!</definedName>
    <definedName name="_____________________Pgm12">#REF!</definedName>
    <definedName name="_____________________Pgm13" localSheetId="7">#REF!</definedName>
    <definedName name="_____________________Pgm13">#REF!</definedName>
    <definedName name="_____________________Pgm14" localSheetId="7">#REF!</definedName>
    <definedName name="_____________________Pgm14">#REF!</definedName>
    <definedName name="_____________________Pgm15" localSheetId="7">#REF!</definedName>
    <definedName name="_____________________Pgm15">#REF!</definedName>
    <definedName name="_____________________Pgm16" localSheetId="7">#REF!</definedName>
    <definedName name="_____________________Pgm16">#REF!</definedName>
    <definedName name="_____________________Pgm17" localSheetId="7">#REF!</definedName>
    <definedName name="_____________________Pgm17">#REF!</definedName>
    <definedName name="_____________________Pgm18" localSheetId="7">#REF!</definedName>
    <definedName name="_____________________Pgm18">#REF!</definedName>
    <definedName name="_____________________Pgm19" localSheetId="7">#REF!</definedName>
    <definedName name="_____________________Pgm19">#REF!</definedName>
    <definedName name="_____________________Pgm2" localSheetId="7">#REF!</definedName>
    <definedName name="_____________________Pgm2">#REF!</definedName>
    <definedName name="_____________________Pgm3" localSheetId="7">#REF!</definedName>
    <definedName name="_____________________Pgm3">#REF!</definedName>
    <definedName name="_____________________Pgm4" localSheetId="7">#REF!</definedName>
    <definedName name="_____________________Pgm4">#REF!</definedName>
    <definedName name="_____________________Pgm5" localSheetId="7">#REF!</definedName>
    <definedName name="_____________________Pgm5">#REF!</definedName>
    <definedName name="_____________________Pgm6" localSheetId="7">#REF!</definedName>
    <definedName name="_____________________Pgm6">#REF!</definedName>
    <definedName name="_____________________Pgm7" localSheetId="7">#REF!</definedName>
    <definedName name="_____________________Pgm7">#REF!</definedName>
    <definedName name="_____________________Pgm8" localSheetId="7">#REF!</definedName>
    <definedName name="_____________________Pgm8">#REF!</definedName>
    <definedName name="_____________________Pgm9" localSheetId="7">#REF!</definedName>
    <definedName name="_____________________Pgm9">#REF!</definedName>
    <definedName name="____________________Pgm1" localSheetId="7">#REF!</definedName>
    <definedName name="____________________Pgm1">#REF!</definedName>
    <definedName name="____________________pgm10" localSheetId="7">#REF!</definedName>
    <definedName name="____________________pgm10">#REF!</definedName>
    <definedName name="____________________Pgm11" localSheetId="7">#REF!</definedName>
    <definedName name="____________________Pgm11">#REF!</definedName>
    <definedName name="____________________Pgm12" localSheetId="7">#REF!</definedName>
    <definedName name="____________________Pgm12">#REF!</definedName>
    <definedName name="____________________Pgm13" localSheetId="7">#REF!</definedName>
    <definedName name="____________________Pgm13">#REF!</definedName>
    <definedName name="____________________Pgm14" localSheetId="7">#REF!</definedName>
    <definedName name="____________________Pgm14">#REF!</definedName>
    <definedName name="____________________Pgm15" localSheetId="7">#REF!</definedName>
    <definedName name="____________________Pgm15">#REF!</definedName>
    <definedName name="____________________Pgm16" localSheetId="7">#REF!</definedName>
    <definedName name="____________________Pgm16">#REF!</definedName>
    <definedName name="____________________Pgm17" localSheetId="7">#REF!</definedName>
    <definedName name="____________________Pgm17">#REF!</definedName>
    <definedName name="____________________Pgm18" localSheetId="7">#REF!</definedName>
    <definedName name="____________________Pgm18">#REF!</definedName>
    <definedName name="____________________Pgm19" localSheetId="7">#REF!</definedName>
    <definedName name="____________________Pgm19">#REF!</definedName>
    <definedName name="____________________Pgm2" localSheetId="7">#REF!</definedName>
    <definedName name="____________________Pgm2">#REF!</definedName>
    <definedName name="____________________Pgm3" localSheetId="7">#REF!</definedName>
    <definedName name="____________________Pgm3">#REF!</definedName>
    <definedName name="____________________Pgm4" localSheetId="7">#REF!</definedName>
    <definedName name="____________________Pgm4">#REF!</definedName>
    <definedName name="____________________Pgm5" localSheetId="7">#REF!</definedName>
    <definedName name="____________________Pgm5">#REF!</definedName>
    <definedName name="____________________Pgm6" localSheetId="7">#REF!</definedName>
    <definedName name="____________________Pgm6">#REF!</definedName>
    <definedName name="____________________Pgm7" localSheetId="7">#REF!</definedName>
    <definedName name="____________________Pgm7">#REF!</definedName>
    <definedName name="____________________Pgm8" localSheetId="7">#REF!</definedName>
    <definedName name="____________________Pgm8">#REF!</definedName>
    <definedName name="____________________Pgm9" localSheetId="7">#REF!</definedName>
    <definedName name="____________________Pgm9">#REF!</definedName>
    <definedName name="___________________Pgm1" localSheetId="7">#REF!</definedName>
    <definedName name="___________________Pgm1">#REF!</definedName>
    <definedName name="___________________pgm10" localSheetId="7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7">#REF!</definedName>
    <definedName name="___________________Pgm16">#REF!</definedName>
    <definedName name="___________________Pgm17" localSheetId="7">#REF!</definedName>
    <definedName name="___________________Pgm17">#REF!</definedName>
    <definedName name="___________________Pgm18" localSheetId="7">#REF!</definedName>
    <definedName name="___________________Pgm18">#REF!</definedName>
    <definedName name="___________________Pgm19" localSheetId="7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7">#REF!</definedName>
    <definedName name="__________________Pgm16">#REF!</definedName>
    <definedName name="__________________Pgm17" localSheetId="7">#REF!</definedName>
    <definedName name="__________________Pgm17">#REF!</definedName>
    <definedName name="__________________Pgm18" localSheetId="7">#REF!</definedName>
    <definedName name="__________________Pgm18">#REF!</definedName>
    <definedName name="__________________Pgm19" localSheetId="7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7">#REF!</definedName>
    <definedName name="_________________Pgm1">#REF!</definedName>
    <definedName name="_________________pgm10">'[30]CSS Pgm 10'!$D$3</definedName>
    <definedName name="_________________Pgm11" localSheetId="7">#REF!</definedName>
    <definedName name="_________________Pgm11">#REF!</definedName>
    <definedName name="_________________Pgm12" localSheetId="7">#REF!</definedName>
    <definedName name="_________________Pgm12">#REF!</definedName>
    <definedName name="_________________Pgm13" localSheetId="7">#REF!</definedName>
    <definedName name="_________________Pgm13">#REF!</definedName>
    <definedName name="_________________Pgm14" localSheetId="7">#REF!</definedName>
    <definedName name="_________________Pgm14">#REF!</definedName>
    <definedName name="_________________Pgm15" localSheetId="7">#REF!</definedName>
    <definedName name="_________________Pgm15">#REF!</definedName>
    <definedName name="_________________Pgm16" localSheetId="7">#REF!</definedName>
    <definedName name="_________________Pgm16">#REF!</definedName>
    <definedName name="_________________Pgm17" localSheetId="7">#REF!</definedName>
    <definedName name="_________________Pgm17">#REF!</definedName>
    <definedName name="_________________Pgm18" localSheetId="7">#REF!</definedName>
    <definedName name="_________________Pgm18">#REF!</definedName>
    <definedName name="_________________Pgm19" localSheetId="7">#REF!</definedName>
    <definedName name="_________________Pgm19">#REF!</definedName>
    <definedName name="_________________Pgm2" localSheetId="7">#REF!</definedName>
    <definedName name="_________________Pgm2">#REF!</definedName>
    <definedName name="_________________Pgm3" localSheetId="7">#REF!</definedName>
    <definedName name="_________________Pgm3">#REF!</definedName>
    <definedName name="_________________Pgm4" localSheetId="7">#REF!</definedName>
    <definedName name="_________________Pgm4">#REF!</definedName>
    <definedName name="_________________Pgm5" localSheetId="7">#REF!</definedName>
    <definedName name="_________________Pgm5">#REF!</definedName>
    <definedName name="_________________Pgm6" localSheetId="7">#REF!</definedName>
    <definedName name="_________________Pgm6">#REF!</definedName>
    <definedName name="_________________Pgm7" localSheetId="7">#REF!</definedName>
    <definedName name="_________________Pgm7">#REF!</definedName>
    <definedName name="_________________Pgm8" localSheetId="7">#REF!</definedName>
    <definedName name="_________________Pgm8">#REF!</definedName>
    <definedName name="_________________Pgm9" localSheetId="7">#REF!</definedName>
    <definedName name="_________________Pgm9">#REF!</definedName>
    <definedName name="________________Pgm1" localSheetId="7">#REF!</definedName>
    <definedName name="________________Pgm1">#REF!</definedName>
    <definedName name="________________pgm10" localSheetId="7">#REF!</definedName>
    <definedName name="________________pgm10">#REF!</definedName>
    <definedName name="________________Pgm11" localSheetId="7">#REF!</definedName>
    <definedName name="________________Pgm11">#REF!</definedName>
    <definedName name="________________Pgm12" localSheetId="7">#REF!</definedName>
    <definedName name="________________Pgm12">#REF!</definedName>
    <definedName name="________________Pgm13" localSheetId="7">#REF!</definedName>
    <definedName name="________________Pgm13">#REF!</definedName>
    <definedName name="________________Pgm14" localSheetId="7">#REF!</definedName>
    <definedName name="________________Pgm14">#REF!</definedName>
    <definedName name="________________Pgm15" localSheetId="7">#REF!</definedName>
    <definedName name="________________Pgm15">#REF!</definedName>
    <definedName name="________________Pgm16" localSheetId="7">#REF!</definedName>
    <definedName name="________________Pgm16">#REF!</definedName>
    <definedName name="________________Pgm17" localSheetId="7">#REF!</definedName>
    <definedName name="________________Pgm17">#REF!</definedName>
    <definedName name="________________Pgm18" localSheetId="7">#REF!</definedName>
    <definedName name="________________Pgm18">#REF!</definedName>
    <definedName name="________________Pgm19" localSheetId="7">#REF!</definedName>
    <definedName name="________________Pgm19">#REF!</definedName>
    <definedName name="________________Pgm2" localSheetId="7">#REF!</definedName>
    <definedName name="________________Pgm2">#REF!</definedName>
    <definedName name="________________Pgm3" localSheetId="7">#REF!</definedName>
    <definedName name="________________Pgm3">#REF!</definedName>
    <definedName name="________________Pgm4" localSheetId="7">#REF!</definedName>
    <definedName name="________________Pgm4">#REF!</definedName>
    <definedName name="________________Pgm5" localSheetId="7">#REF!</definedName>
    <definedName name="________________Pgm5">#REF!</definedName>
    <definedName name="________________Pgm6" localSheetId="7">#REF!</definedName>
    <definedName name="________________Pgm6">#REF!</definedName>
    <definedName name="________________Pgm7" localSheetId="7">#REF!</definedName>
    <definedName name="________________Pgm7">#REF!</definedName>
    <definedName name="________________Pgm8" localSheetId="7">#REF!</definedName>
    <definedName name="________________Pgm8">#REF!</definedName>
    <definedName name="________________Pgm9" localSheetId="7">#REF!</definedName>
    <definedName name="________________Pgm9">#REF!</definedName>
    <definedName name="_______________Pgm1" localSheetId="7">#REF!</definedName>
    <definedName name="_______________Pgm1">#REF!</definedName>
    <definedName name="_______________pgm10" localSheetId="7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7">#REF!</definedName>
    <definedName name="_______________Pgm16">#REF!</definedName>
    <definedName name="_______________Pgm17" localSheetId="7">#REF!</definedName>
    <definedName name="_______________Pgm17">#REF!</definedName>
    <definedName name="_______________Pgm18" localSheetId="7">#REF!</definedName>
    <definedName name="_______________Pgm18">#REF!</definedName>
    <definedName name="_______________Pgm19" localSheetId="7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7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7">#REF!</definedName>
    <definedName name="______________Pgm16">#REF!</definedName>
    <definedName name="______________Pgm17" localSheetId="7">#REF!</definedName>
    <definedName name="______________Pgm17">#REF!</definedName>
    <definedName name="______________Pgm18" localSheetId="7">#REF!</definedName>
    <definedName name="______________Pgm18">#REF!</definedName>
    <definedName name="______________Pgm19" localSheetId="7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7">#REF!</definedName>
    <definedName name="_____________Pgm1">#REF!</definedName>
    <definedName name="_____________pgm10">'[32]CSS Pgm 10'!$D$3</definedName>
    <definedName name="_____________Pgm11" localSheetId="7">#REF!</definedName>
    <definedName name="_____________Pgm11">#REF!</definedName>
    <definedName name="_____________Pgm12" localSheetId="7">#REF!</definedName>
    <definedName name="_____________Pgm12">#REF!</definedName>
    <definedName name="_____________Pgm13" localSheetId="7">#REF!</definedName>
    <definedName name="_____________Pgm13">#REF!</definedName>
    <definedName name="_____________Pgm14" localSheetId="7">#REF!</definedName>
    <definedName name="_____________Pgm14">#REF!</definedName>
    <definedName name="_____________Pgm15" localSheetId="7">#REF!</definedName>
    <definedName name="_____________Pgm15">#REF!</definedName>
    <definedName name="_____________Pgm16" localSheetId="7">#REF!</definedName>
    <definedName name="_____________Pgm16">#REF!</definedName>
    <definedName name="_____________Pgm17" localSheetId="7">#REF!</definedName>
    <definedName name="_____________Pgm17">#REF!</definedName>
    <definedName name="_____________Pgm18" localSheetId="7">#REF!</definedName>
    <definedName name="_____________Pgm18">#REF!</definedName>
    <definedName name="_____________Pgm19" localSheetId="7">#REF!</definedName>
    <definedName name="_____________Pgm19">#REF!</definedName>
    <definedName name="_____________Pgm2" localSheetId="7">#REF!</definedName>
    <definedName name="_____________Pgm2">#REF!</definedName>
    <definedName name="_____________Pgm3" localSheetId="7">#REF!</definedName>
    <definedName name="_____________Pgm3">#REF!</definedName>
    <definedName name="_____________Pgm4" localSheetId="7">#REF!</definedName>
    <definedName name="_____________Pgm4">#REF!</definedName>
    <definedName name="_____________Pgm5" localSheetId="7">#REF!</definedName>
    <definedName name="_____________Pgm5">#REF!</definedName>
    <definedName name="_____________Pgm6" localSheetId="7">#REF!</definedName>
    <definedName name="_____________Pgm6">#REF!</definedName>
    <definedName name="_____________Pgm7" localSheetId="7">#REF!</definedName>
    <definedName name="_____________Pgm7">#REF!</definedName>
    <definedName name="_____________Pgm8" localSheetId="7">#REF!</definedName>
    <definedName name="_____________Pgm8">#REF!</definedName>
    <definedName name="_____________Pgm9" localSheetId="7">#REF!</definedName>
    <definedName name="_____________Pgm9">#REF!</definedName>
    <definedName name="____________Pgm1" localSheetId="7">#REF!</definedName>
    <definedName name="____________Pgm1">#REF!</definedName>
    <definedName name="____________pgm10" localSheetId="7">#REF!</definedName>
    <definedName name="____________pgm10">#REF!</definedName>
    <definedName name="____________Pgm11" localSheetId="7">#REF!</definedName>
    <definedName name="____________Pgm11">#REF!</definedName>
    <definedName name="____________Pgm12" localSheetId="7">#REF!</definedName>
    <definedName name="____________Pgm12">#REF!</definedName>
    <definedName name="____________Pgm13" localSheetId="7">#REF!</definedName>
    <definedName name="____________Pgm13">#REF!</definedName>
    <definedName name="____________Pgm14" localSheetId="7">#REF!</definedName>
    <definedName name="____________Pgm14">#REF!</definedName>
    <definedName name="____________Pgm15" localSheetId="7">#REF!</definedName>
    <definedName name="____________Pgm15">#REF!</definedName>
    <definedName name="____________Pgm16" localSheetId="7">#REF!</definedName>
    <definedName name="____________Pgm16">#REF!</definedName>
    <definedName name="____________Pgm17" localSheetId="7">#REF!</definedName>
    <definedName name="____________Pgm17">#REF!</definedName>
    <definedName name="____________Pgm18" localSheetId="7">#REF!</definedName>
    <definedName name="____________Pgm18">#REF!</definedName>
    <definedName name="____________Pgm19" localSheetId="7">#REF!</definedName>
    <definedName name="____________Pgm19">#REF!</definedName>
    <definedName name="____________Pgm2" localSheetId="7">#REF!</definedName>
    <definedName name="____________Pgm2">#REF!</definedName>
    <definedName name="____________Pgm3" localSheetId="7">#REF!</definedName>
    <definedName name="____________Pgm3">#REF!</definedName>
    <definedName name="____________Pgm4" localSheetId="7">#REF!</definedName>
    <definedName name="____________Pgm4">#REF!</definedName>
    <definedName name="____________Pgm5" localSheetId="7">#REF!</definedName>
    <definedName name="____________Pgm5">#REF!</definedName>
    <definedName name="____________Pgm6" localSheetId="7">#REF!</definedName>
    <definedName name="____________Pgm6">#REF!</definedName>
    <definedName name="____________Pgm7" localSheetId="7">#REF!</definedName>
    <definedName name="____________Pgm7">#REF!</definedName>
    <definedName name="____________Pgm8" localSheetId="7">#REF!</definedName>
    <definedName name="____________Pgm8">#REF!</definedName>
    <definedName name="____________Pgm9" localSheetId="7">#REF!</definedName>
    <definedName name="____________Pgm9">#REF!</definedName>
    <definedName name="___________Pgm1" localSheetId="7">#REF!</definedName>
    <definedName name="___________Pgm1">#REF!</definedName>
    <definedName name="___________pgm10" localSheetId="7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7">#REF!</definedName>
    <definedName name="___________Pgm16">#REF!</definedName>
    <definedName name="___________Pgm17" localSheetId="7">#REF!</definedName>
    <definedName name="___________Pgm17">#REF!</definedName>
    <definedName name="___________Pgm18" localSheetId="7">#REF!</definedName>
    <definedName name="___________Pgm18">#REF!</definedName>
    <definedName name="___________Pgm19" localSheetId="7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7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7">#REF!</definedName>
    <definedName name="__________Pgm16">#REF!</definedName>
    <definedName name="__________Pgm17" localSheetId="7">#REF!</definedName>
    <definedName name="__________Pgm17">#REF!</definedName>
    <definedName name="__________Pgm18" localSheetId="7">#REF!</definedName>
    <definedName name="__________Pgm18">#REF!</definedName>
    <definedName name="__________Pgm19" localSheetId="7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7">#REF!</definedName>
    <definedName name="_________Pgm1">#REF!</definedName>
    <definedName name="_________pgm10">'[34]CSS Pgm 10'!$D$3</definedName>
    <definedName name="_________Pgm11" localSheetId="7">#REF!</definedName>
    <definedName name="_________Pgm11">#REF!</definedName>
    <definedName name="_________Pgm12" localSheetId="7">#REF!</definedName>
    <definedName name="_________Pgm12">#REF!</definedName>
    <definedName name="_________Pgm13" localSheetId="7">#REF!</definedName>
    <definedName name="_________Pgm13">#REF!</definedName>
    <definedName name="_________Pgm14" localSheetId="7">#REF!</definedName>
    <definedName name="_________Pgm14">#REF!</definedName>
    <definedName name="_________Pgm15" localSheetId="7">#REF!</definedName>
    <definedName name="_________Pgm15">#REF!</definedName>
    <definedName name="_________Pgm16" localSheetId="7">#REF!</definedName>
    <definedName name="_________Pgm16">#REF!</definedName>
    <definedName name="_________Pgm17" localSheetId="7">#REF!</definedName>
    <definedName name="_________Pgm17">#REF!</definedName>
    <definedName name="_________Pgm18" localSheetId="7">#REF!</definedName>
    <definedName name="_________Pgm18">#REF!</definedName>
    <definedName name="_________Pgm19" localSheetId="7">#REF!</definedName>
    <definedName name="_________Pgm19">#REF!</definedName>
    <definedName name="_________Pgm2" localSheetId="7">#REF!</definedName>
    <definedName name="_________Pgm2">#REF!</definedName>
    <definedName name="_________Pgm3" localSheetId="7">#REF!</definedName>
    <definedName name="_________Pgm3">#REF!</definedName>
    <definedName name="_________Pgm4" localSheetId="7">#REF!</definedName>
    <definedName name="_________Pgm4">#REF!</definedName>
    <definedName name="_________Pgm5" localSheetId="7">#REF!</definedName>
    <definedName name="_________Pgm5">#REF!</definedName>
    <definedName name="_________Pgm6" localSheetId="7">#REF!</definedName>
    <definedName name="_________Pgm6">#REF!</definedName>
    <definedName name="_________Pgm7" localSheetId="7">#REF!</definedName>
    <definedName name="_________Pgm7">#REF!</definedName>
    <definedName name="_________Pgm8" localSheetId="7">#REF!</definedName>
    <definedName name="_________Pgm8">#REF!</definedName>
    <definedName name="_________Pgm9" localSheetId="7">#REF!</definedName>
    <definedName name="_________Pgm9">#REF!</definedName>
    <definedName name="________Pgm1" localSheetId="7">#REF!</definedName>
    <definedName name="________Pgm1">#REF!</definedName>
    <definedName name="________pgm10" localSheetId="7">#REF!</definedName>
    <definedName name="________pgm10">#REF!</definedName>
    <definedName name="________Pgm11" localSheetId="7">#REF!</definedName>
    <definedName name="________Pgm11">#REF!</definedName>
    <definedName name="________Pgm12" localSheetId="7">#REF!</definedName>
    <definedName name="________Pgm12">#REF!</definedName>
    <definedName name="________Pgm13" localSheetId="7">#REF!</definedName>
    <definedName name="________Pgm13">#REF!</definedName>
    <definedName name="________Pgm14" localSheetId="7">#REF!</definedName>
    <definedName name="________Pgm14">#REF!</definedName>
    <definedName name="________Pgm15" localSheetId="7">#REF!</definedName>
    <definedName name="________Pgm15">#REF!</definedName>
    <definedName name="________Pgm16" localSheetId="7">#REF!</definedName>
    <definedName name="________Pgm16">#REF!</definedName>
    <definedName name="________Pgm17" localSheetId="7">#REF!</definedName>
    <definedName name="________Pgm17">#REF!</definedName>
    <definedName name="________Pgm18" localSheetId="7">#REF!</definedName>
    <definedName name="________Pgm18">#REF!</definedName>
    <definedName name="________Pgm19" localSheetId="7">#REF!</definedName>
    <definedName name="________Pgm19">#REF!</definedName>
    <definedName name="________Pgm2" localSheetId="7">#REF!</definedName>
    <definedName name="________Pgm2">#REF!</definedName>
    <definedName name="________Pgm3" localSheetId="7">#REF!</definedName>
    <definedName name="________Pgm3">#REF!</definedName>
    <definedName name="________Pgm4" localSheetId="7">#REF!</definedName>
    <definedName name="________Pgm4">#REF!</definedName>
    <definedName name="________Pgm5" localSheetId="7">#REF!</definedName>
    <definedName name="________Pgm5">#REF!</definedName>
    <definedName name="________Pgm6" localSheetId="7">#REF!</definedName>
    <definedName name="________Pgm6">#REF!</definedName>
    <definedName name="________Pgm7" localSheetId="7">#REF!</definedName>
    <definedName name="________Pgm7">#REF!</definedName>
    <definedName name="________Pgm8" localSheetId="7">#REF!</definedName>
    <definedName name="________Pgm8">#REF!</definedName>
    <definedName name="________Pgm9" localSheetId="7">#REF!</definedName>
    <definedName name="________Pgm9">#REF!</definedName>
    <definedName name="_______Pgm1" localSheetId="7">#REF!</definedName>
    <definedName name="_______Pgm1">#REF!</definedName>
    <definedName name="_______pgm10" localSheetId="7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7">#REF!</definedName>
    <definedName name="_______Pgm16">#REF!</definedName>
    <definedName name="_______Pgm17" localSheetId="7">#REF!</definedName>
    <definedName name="_______Pgm17">#REF!</definedName>
    <definedName name="_______Pgm18" localSheetId="7">#REF!</definedName>
    <definedName name="_______Pgm18">#REF!</definedName>
    <definedName name="_______Pgm19" localSheetId="7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7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7">#REF!</definedName>
    <definedName name="______Pgm16">#REF!</definedName>
    <definedName name="______Pgm17" localSheetId="7">#REF!</definedName>
    <definedName name="______Pgm17">#REF!</definedName>
    <definedName name="______Pgm18" localSheetId="7">#REF!</definedName>
    <definedName name="______Pgm18">#REF!</definedName>
    <definedName name="______Pgm19" localSheetId="7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7">#REF!</definedName>
    <definedName name="_____Pgm1">#REF!</definedName>
    <definedName name="_____pgm10">'[36]CSS Pgm 10'!$D$3</definedName>
    <definedName name="_____Pgm11" localSheetId="7">#REF!</definedName>
    <definedName name="_____Pgm11">#REF!</definedName>
    <definedName name="_____Pgm12" localSheetId="7">#REF!</definedName>
    <definedName name="_____Pgm12">#REF!</definedName>
    <definedName name="_____Pgm13" localSheetId="7">#REF!</definedName>
    <definedName name="_____Pgm13">#REF!</definedName>
    <definedName name="_____Pgm14" localSheetId="7">#REF!</definedName>
    <definedName name="_____Pgm14">#REF!</definedName>
    <definedName name="_____Pgm15" localSheetId="7">#REF!</definedName>
    <definedName name="_____Pgm15">#REF!</definedName>
    <definedName name="_____Pgm16" localSheetId="7">#REF!</definedName>
    <definedName name="_____Pgm16">#REF!</definedName>
    <definedName name="_____Pgm17" localSheetId="7">#REF!</definedName>
    <definedName name="_____Pgm17">#REF!</definedName>
    <definedName name="_____Pgm18" localSheetId="7">#REF!</definedName>
    <definedName name="_____Pgm18">#REF!</definedName>
    <definedName name="_____Pgm19" localSheetId="7">#REF!</definedName>
    <definedName name="_____Pgm19">#REF!</definedName>
    <definedName name="_____Pgm2" localSheetId="7">#REF!</definedName>
    <definedName name="_____Pgm2">#REF!</definedName>
    <definedName name="_____Pgm3" localSheetId="7">#REF!</definedName>
    <definedName name="_____Pgm3">#REF!</definedName>
    <definedName name="_____Pgm4" localSheetId="7">#REF!</definedName>
    <definedName name="_____Pgm4">#REF!</definedName>
    <definedName name="_____Pgm5" localSheetId="7">#REF!</definedName>
    <definedName name="_____Pgm5">#REF!</definedName>
    <definedName name="_____Pgm6" localSheetId="7">#REF!</definedName>
    <definedName name="_____Pgm6">#REF!</definedName>
    <definedName name="_____Pgm7" localSheetId="7">#REF!</definedName>
    <definedName name="_____Pgm7">#REF!</definedName>
    <definedName name="_____Pgm8" localSheetId="7">#REF!</definedName>
    <definedName name="_____Pgm8">#REF!</definedName>
    <definedName name="_____Pgm9" localSheetId="7">#REF!</definedName>
    <definedName name="_____Pgm9">#REF!</definedName>
    <definedName name="____Pgm1" localSheetId="7">#REF!</definedName>
    <definedName name="____Pgm1">#REF!</definedName>
    <definedName name="____pgm10" localSheetId="7">#REF!</definedName>
    <definedName name="____pgm10">#REF!</definedName>
    <definedName name="____Pgm11" localSheetId="7">#REF!</definedName>
    <definedName name="____Pgm11">#REF!</definedName>
    <definedName name="____Pgm12" localSheetId="7">#REF!</definedName>
    <definedName name="____Pgm12">#REF!</definedName>
    <definedName name="____Pgm13" localSheetId="7">#REF!</definedName>
    <definedName name="____Pgm13">#REF!</definedName>
    <definedName name="____Pgm14" localSheetId="7">#REF!</definedName>
    <definedName name="____Pgm14">#REF!</definedName>
    <definedName name="____Pgm15" localSheetId="7">#REF!</definedName>
    <definedName name="____Pgm15">#REF!</definedName>
    <definedName name="____Pgm16" localSheetId="7">#REF!</definedName>
    <definedName name="____Pgm16">#REF!</definedName>
    <definedName name="____Pgm17" localSheetId="7">#REF!</definedName>
    <definedName name="____Pgm17">#REF!</definedName>
    <definedName name="____Pgm18" localSheetId="7">#REF!</definedName>
    <definedName name="____Pgm18">#REF!</definedName>
    <definedName name="____Pgm19" localSheetId="7">#REF!</definedName>
    <definedName name="____Pgm19">#REF!</definedName>
    <definedName name="____Pgm2" localSheetId="7">#REF!</definedName>
    <definedName name="____Pgm2">#REF!</definedName>
    <definedName name="____Pgm3" localSheetId="7">#REF!</definedName>
    <definedName name="____Pgm3">#REF!</definedName>
    <definedName name="____Pgm4" localSheetId="7">#REF!</definedName>
    <definedName name="____Pgm4">#REF!</definedName>
    <definedName name="____Pgm5" localSheetId="7">#REF!</definedName>
    <definedName name="____Pgm5">#REF!</definedName>
    <definedName name="____Pgm6" localSheetId="7">#REF!</definedName>
    <definedName name="____Pgm6">#REF!</definedName>
    <definedName name="____Pgm7" localSheetId="7">#REF!</definedName>
    <definedName name="____Pgm7">#REF!</definedName>
    <definedName name="____Pgm8" localSheetId="7">#REF!</definedName>
    <definedName name="____Pgm8">#REF!</definedName>
    <definedName name="____Pgm9" localSheetId="7">#REF!</definedName>
    <definedName name="____Pgm9">#REF!</definedName>
    <definedName name="___Pgm1" localSheetId="7">#REF!</definedName>
    <definedName name="___Pgm1">#REF!</definedName>
    <definedName name="___pgm10" localSheetId="7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7">#REF!</definedName>
    <definedName name="___Pgm16">#REF!</definedName>
    <definedName name="___Pgm17" localSheetId="7">#REF!</definedName>
    <definedName name="___Pgm17">#REF!</definedName>
    <definedName name="___Pgm18" localSheetId="7">#REF!</definedName>
    <definedName name="___Pgm18">#REF!</definedName>
    <definedName name="___Pgm19" localSheetId="7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7">#REF!</definedName>
    <definedName name="__Pgm1">#REF!</definedName>
    <definedName name="__pgm10" localSheetId="7">#REF!</definedName>
    <definedName name="__pgm10">#REF!</definedName>
    <definedName name="__Pgm11" localSheetId="7">#REF!</definedName>
    <definedName name="__Pgm11">#REF!</definedName>
    <definedName name="__Pgm12" localSheetId="7">#REF!</definedName>
    <definedName name="__Pgm12">#REF!</definedName>
    <definedName name="__Pgm13" localSheetId="7">#REF!</definedName>
    <definedName name="__Pgm13">#REF!</definedName>
    <definedName name="__Pgm14" localSheetId="7">#REF!</definedName>
    <definedName name="__Pgm14">#REF!</definedName>
    <definedName name="__Pgm15" localSheetId="7">#REF!</definedName>
    <definedName name="__Pgm15">#REF!</definedName>
    <definedName name="__Pgm16" localSheetId="7">#REF!</definedName>
    <definedName name="__Pgm16">#REF!</definedName>
    <definedName name="__Pgm17" localSheetId="7">#REF!</definedName>
    <definedName name="__Pgm17">#REF!</definedName>
    <definedName name="__Pgm18" localSheetId="7">#REF!</definedName>
    <definedName name="__Pgm18">#REF!</definedName>
    <definedName name="__Pgm19" localSheetId="7">#REF!</definedName>
    <definedName name="__Pgm19">#REF!</definedName>
    <definedName name="__Pgm2" localSheetId="7">#REF!</definedName>
    <definedName name="__Pgm2">#REF!</definedName>
    <definedName name="__Pgm3" localSheetId="7">#REF!</definedName>
    <definedName name="__Pgm3">#REF!</definedName>
    <definedName name="__Pgm4" localSheetId="7">#REF!</definedName>
    <definedName name="__Pgm4">#REF!</definedName>
    <definedName name="__Pgm5" localSheetId="7">#REF!</definedName>
    <definedName name="__Pgm5">#REF!</definedName>
    <definedName name="__Pgm6" localSheetId="7">#REF!</definedName>
    <definedName name="__Pgm6">#REF!</definedName>
    <definedName name="__Pgm7" localSheetId="7">#REF!</definedName>
    <definedName name="__Pgm7">#REF!</definedName>
    <definedName name="__Pgm8" localSheetId="7">#REF!</definedName>
    <definedName name="__Pgm8">#REF!</definedName>
    <definedName name="__Pgm9" localSheetId="7">#REF!</definedName>
    <definedName name="__Pgm9">#REF!</definedName>
    <definedName name="_Pgm1" localSheetId="7">#REF!</definedName>
    <definedName name="_Pgm1">#REF!</definedName>
    <definedName name="_pgm10">'[37]CSS WP 10'!$D$3</definedName>
    <definedName name="_Pgm11" localSheetId="7">#REF!</definedName>
    <definedName name="_Pgm11">#REF!</definedName>
    <definedName name="_Pgm12" localSheetId="7">#REF!</definedName>
    <definedName name="_Pgm12">#REF!</definedName>
    <definedName name="_Pgm13" localSheetId="7">#REF!</definedName>
    <definedName name="_Pgm13">#REF!</definedName>
    <definedName name="_Pgm14" localSheetId="7">#REF!</definedName>
    <definedName name="_Pgm14">#REF!</definedName>
    <definedName name="_Pgm15" localSheetId="7">#REF!</definedName>
    <definedName name="_Pgm15">#REF!</definedName>
    <definedName name="_Pgm16" localSheetId="7">#REF!</definedName>
    <definedName name="_Pgm16">#REF!</definedName>
    <definedName name="_Pgm17" localSheetId="7">#REF!</definedName>
    <definedName name="_Pgm17">#REF!</definedName>
    <definedName name="_Pgm18" localSheetId="7">#REF!</definedName>
    <definedName name="_Pgm18">#REF!</definedName>
    <definedName name="_Pgm19" localSheetId="7">#REF!</definedName>
    <definedName name="_Pgm19">#REF!</definedName>
    <definedName name="_Pgm2" localSheetId="7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7">#REF!</definedName>
    <definedName name="_Pgm3">#REF!</definedName>
    <definedName name="_Pgm4" localSheetId="7">#REF!</definedName>
    <definedName name="_Pgm4">#REF!</definedName>
    <definedName name="_Pgm5" localSheetId="7">#REF!</definedName>
    <definedName name="_Pgm5">#REF!</definedName>
    <definedName name="_Pgm6" localSheetId="7">#REF!</definedName>
    <definedName name="_Pgm6">#REF!</definedName>
    <definedName name="_Pgm7" localSheetId="7">#REF!</definedName>
    <definedName name="_Pgm7">#REF!</definedName>
    <definedName name="_Pgm8" localSheetId="7">#REF!</definedName>
    <definedName name="_Pgm8">#REF!</definedName>
    <definedName name="_Pgm9" localSheetId="7">#REF!</definedName>
    <definedName name="_Pgm9">#REF!</definedName>
    <definedName name="CSS_Pgm1" localSheetId="7">#REF!</definedName>
    <definedName name="CSS_Pgm1">#REF!</definedName>
    <definedName name="INVOICE" localSheetId="9">#REF!</definedName>
    <definedName name="INVOICE" localSheetId="7">#REF!</definedName>
    <definedName name="INVOICE">#REF!</definedName>
    <definedName name="_xlnm.Print_Area" localSheetId="8">'RER Summary'!$A$1:$Q$88</definedName>
    <definedName name="_xlnm.Print_Titles" localSheetId="8">'RER Summary'!$6:$11</definedName>
  </definedNames>
  <calcPr calcId="191029"/>
</workbook>
</file>

<file path=xl/calcChain.xml><?xml version="1.0" encoding="utf-8"?>
<calcChain xmlns="http://schemas.openxmlformats.org/spreadsheetml/2006/main">
  <c r="F48" i="38" l="1"/>
  <c r="N46" i="54"/>
  <c r="L46" i="54"/>
  <c r="F54" i="51"/>
  <c r="N47" i="54"/>
  <c r="L47" i="54"/>
  <c r="K40" i="54"/>
  <c r="K46" i="54" s="1"/>
  <c r="J40" i="54"/>
  <c r="J47" i="54" s="1"/>
  <c r="I40" i="54"/>
  <c r="I47" i="54" s="1"/>
  <c r="G40" i="54"/>
  <c r="G46" i="54" s="1"/>
  <c r="H78" i="54"/>
  <c r="J46" i="54"/>
  <c r="H40" i="54"/>
  <c r="H47" i="54" s="1"/>
  <c r="H77" i="54"/>
  <c r="Q56" i="54"/>
  <c r="Q67" i="54" s="1"/>
  <c r="P67" i="54"/>
  <c r="O67" i="54"/>
  <c r="N67" i="54"/>
  <c r="M67" i="54"/>
  <c r="L67" i="54"/>
  <c r="K67" i="54"/>
  <c r="J67" i="54"/>
  <c r="I67" i="54"/>
  <c r="H67" i="54"/>
  <c r="G67" i="54"/>
  <c r="L75" i="54"/>
  <c r="Q75" i="54" s="1"/>
  <c r="L74" i="54"/>
  <c r="L73" i="54"/>
  <c r="Q73" i="54" s="1"/>
  <c r="K75" i="54"/>
  <c r="K74" i="54"/>
  <c r="K71" i="54"/>
  <c r="Q71" i="54" s="1"/>
  <c r="J74" i="54"/>
  <c r="I74" i="54"/>
  <c r="H79" i="54"/>
  <c r="G79" i="54"/>
  <c r="G78" i="54"/>
  <c r="G77" i="54"/>
  <c r="O79" i="54"/>
  <c r="O80" i="54" s="1"/>
  <c r="N79" i="54"/>
  <c r="N80" i="54" s="1"/>
  <c r="M79" i="54"/>
  <c r="L79" i="54"/>
  <c r="K79" i="54"/>
  <c r="J79" i="54"/>
  <c r="I79" i="54"/>
  <c r="P23" i="54"/>
  <c r="O23" i="54"/>
  <c r="N23" i="54"/>
  <c r="M23" i="54"/>
  <c r="L23" i="54"/>
  <c r="K23" i="54"/>
  <c r="J23" i="54"/>
  <c r="I23" i="54"/>
  <c r="H23" i="54"/>
  <c r="G23" i="54"/>
  <c r="Q22" i="54"/>
  <c r="Q21" i="54"/>
  <c r="Q20" i="54"/>
  <c r="Q19" i="54"/>
  <c r="Q18" i="54"/>
  <c r="Q17" i="54"/>
  <c r="Q16" i="54"/>
  <c r="Q15" i="54"/>
  <c r="Q14" i="54"/>
  <c r="Q13" i="54"/>
  <c r="P28" i="54"/>
  <c r="P69" i="54" s="1"/>
  <c r="P80" i="54" s="1"/>
  <c r="O28" i="54"/>
  <c r="N28" i="54"/>
  <c r="M28" i="54"/>
  <c r="L28" i="54"/>
  <c r="K28" i="54"/>
  <c r="J28" i="54"/>
  <c r="I28" i="54"/>
  <c r="H28" i="54"/>
  <c r="G28" i="54"/>
  <c r="Q27" i="54"/>
  <c r="Q28" i="54" s="1"/>
  <c r="Q78" i="54"/>
  <c r="Q76" i="54"/>
  <c r="Q72" i="54"/>
  <c r="Q70" i="54"/>
  <c r="M80" i="54"/>
  <c r="J80" i="54"/>
  <c r="I80" i="54"/>
  <c r="Q45" i="54"/>
  <c r="Q44" i="54"/>
  <c r="Q43" i="54"/>
  <c r="Q41" i="54"/>
  <c r="Q39" i="54"/>
  <c r="Q38" i="54"/>
  <c r="Q37" i="54"/>
  <c r="Q36" i="54"/>
  <c r="Q35" i="54"/>
  <c r="Q34" i="54"/>
  <c r="Q33" i="54"/>
  <c r="Q40" i="54" s="1"/>
  <c r="Q32" i="54"/>
  <c r="Q31" i="54"/>
  <c r="O40" i="54"/>
  <c r="O46" i="54" s="1"/>
  <c r="M40" i="54"/>
  <c r="M46" i="54" s="1"/>
  <c r="Q22" i="10"/>
  <c r="I40" i="10"/>
  <c r="I46" i="10" s="1"/>
  <c r="J40" i="10"/>
  <c r="J46" i="10"/>
  <c r="J47" i="10" s="1"/>
  <c r="K40" i="10"/>
  <c r="K46" i="10" s="1"/>
  <c r="H40" i="10"/>
  <c r="H46" i="10"/>
  <c r="G40" i="10"/>
  <c r="G46" i="10" s="1"/>
  <c r="O40" i="10"/>
  <c r="O46" i="10" s="1"/>
  <c r="O47" i="10" s="1"/>
  <c r="N40" i="10"/>
  <c r="N46" i="10" s="1"/>
  <c r="N47" i="10" s="1"/>
  <c r="M40" i="10"/>
  <c r="M46" i="10" s="1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80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2" i="51" s="1"/>
  <c r="F56" i="51" s="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Q74" i="10" s="1"/>
  <c r="I74" i="10"/>
  <c r="G74" i="10"/>
  <c r="L67" i="10"/>
  <c r="H67" i="10"/>
  <c r="I67" i="10"/>
  <c r="G67" i="10"/>
  <c r="Q20" i="10"/>
  <c r="G54" i="10"/>
  <c r="G78" i="10" s="1"/>
  <c r="G53" i="10"/>
  <c r="G77" i="10" s="1"/>
  <c r="G52" i="10"/>
  <c r="G76" i="10"/>
  <c r="Q76" i="10" s="1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Q71" i="10" s="1"/>
  <c r="J73" i="10"/>
  <c r="J72" i="10"/>
  <c r="J71" i="10"/>
  <c r="I79" i="10"/>
  <c r="H79" i="10"/>
  <c r="Q79" i="10" s="1"/>
  <c r="G79" i="10"/>
  <c r="G73" i="10"/>
  <c r="G72" i="10"/>
  <c r="Q72" i="10" s="1"/>
  <c r="N72" i="10"/>
  <c r="N80" i="10" s="1"/>
  <c r="N73" i="10"/>
  <c r="L73" i="10"/>
  <c r="L72" i="10"/>
  <c r="L80" i="10" s="1"/>
  <c r="H73" i="10"/>
  <c r="H80" i="10" s="1"/>
  <c r="I73" i="10"/>
  <c r="H72" i="10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75" i="10"/>
  <c r="Q27" i="10"/>
  <c r="P25" i="10"/>
  <c r="Q25" i="10" s="1"/>
  <c r="P28" i="10"/>
  <c r="P69" i="10"/>
  <c r="Q69" i="10" s="1"/>
  <c r="I28" i="10"/>
  <c r="Q26" i="10"/>
  <c r="Q61" i="10"/>
  <c r="Q56" i="10"/>
  <c r="F13" i="8"/>
  <c r="F15" i="8"/>
  <c r="Q53" i="10"/>
  <c r="Q52" i="10"/>
  <c r="F37" i="41"/>
  <c r="F39" i="41" s="1"/>
  <c r="F20" i="41"/>
  <c r="F22" i="41" s="1"/>
  <c r="H28" i="10"/>
  <c r="G28" i="10"/>
  <c r="Q60" i="10"/>
  <c r="Q57" i="10"/>
  <c r="Q67" i="10" l="1"/>
  <c r="B22" i="48" s="1"/>
  <c r="F40" i="41"/>
  <c r="K47" i="10" s="1"/>
  <c r="I80" i="10"/>
  <c r="F33" i="40"/>
  <c r="F36" i="40" s="1"/>
  <c r="K80" i="54"/>
  <c r="Q54" i="10"/>
  <c r="Q23" i="54"/>
  <c r="Q77" i="54"/>
  <c r="G47" i="54"/>
  <c r="I46" i="54"/>
  <c r="Q73" i="10"/>
  <c r="Q23" i="10"/>
  <c r="Q40" i="10"/>
  <c r="H80" i="54"/>
  <c r="Q28" i="10"/>
  <c r="M80" i="10"/>
  <c r="F46" i="38"/>
  <c r="F49" i="38" s="1"/>
  <c r="H47" i="10" s="1"/>
  <c r="Q78" i="10"/>
  <c r="Q74" i="54"/>
  <c r="Q77" i="10"/>
  <c r="G80" i="10"/>
  <c r="G47" i="10"/>
  <c r="Q46" i="10"/>
  <c r="I47" i="10"/>
  <c r="Q46" i="54"/>
  <c r="Q47" i="54"/>
  <c r="M47" i="54"/>
  <c r="J80" i="10"/>
  <c r="Q79" i="54"/>
  <c r="H46" i="54"/>
  <c r="P80" i="10"/>
  <c r="K80" i="10"/>
  <c r="K47" i="54"/>
  <c r="O47" i="54"/>
  <c r="G80" i="54"/>
  <c r="L80" i="54"/>
  <c r="Q69" i="54"/>
  <c r="Q80" i="54" l="1"/>
  <c r="Q47" i="10"/>
  <c r="Q80" i="10"/>
</calcChain>
</file>

<file path=xl/sharedStrings.xml><?xml version="1.0" encoding="utf-8"?>
<sst xmlns="http://schemas.openxmlformats.org/spreadsheetml/2006/main" count="453" uniqueCount="194">
  <si>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</si>
  <si>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</si>
  <si>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</si>
  <si>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</si>
  <si>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</si>
  <si>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</si>
  <si>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</si>
  <si>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</si>
  <si>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</si>
  <si>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</si>
  <si>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</si>
  <si>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</si>
  <si>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</si>
  <si>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</si>
  <si>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</si>
  <si>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</si>
  <si>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</si>
  <si>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</si>
  <si>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</si>
  <si>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</si>
  <si>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</si>
  <si>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</si>
  <si>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</si>
  <si>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</si>
  <si>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</si>
  <si>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</si>
  <si>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</si>
  <si>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</si>
  <si>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</si>
  <si>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</si>
  <si>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</si>
  <si>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</si>
  <si>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</si>
  <si>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</si>
  <si>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</si>
  <si>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</si>
  <si>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</si>
  <si>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</si>
  <si>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</si>
  <si>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</si>
  <si>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</si>
  <si>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</si>
  <si>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</si>
  <si>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</si>
  <si>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</si>
  <si>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</si>
  <si>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</si>
  <si>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</si>
  <si>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</si>
  <si>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</si>
  <si>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</si>
  <si>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</si>
  <si>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</si>
  <si>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</si>
  <si>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</si>
  <si>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</si>
  <si>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</si>
  <si>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</si>
  <si>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</si>
  <si>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</si>
  <si>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</si>
  <si>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</si>
  <si>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</si>
  <si>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</si>
  <si>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</si>
  <si>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</si>
  <si>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</si>
  <si>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</si>
  <si>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</si>
  <si>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</si>
  <si>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</si>
  <si>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</si>
  <si>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</si>
  <si>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</si>
  <si>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</si>
  <si>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</si>
  <si>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</si>
  <si>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</si>
  <si>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</si>
  <si>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</si>
  <si>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</si>
  <si>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</si>
  <si>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</si>
  <si>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</si>
  <si>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</si>
  <si>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</si>
  <si>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</si>
  <si>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</si>
  <si>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</si>
  <si>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</si>
  <si>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</si>
  <si>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</si>
  <si>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</si>
  <si>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</si>
  <si>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</si>
  <si>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</si>
  <si>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</si>
  <si>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</si>
  <si>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</si>
  <si>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</si>
  <si>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</si>
  <si>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</si>
  <si>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</si>
  <si>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</si>
  <si>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</si>
  <si>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</si>
  <si>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</si>
  <si>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</si>
  <si>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</si>
  <si>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</si>
  <si>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</si>
  <si>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</si>
  <si>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</si>
  <si>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</si>
  <si>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</si>
  <si>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</si>
  <si>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</si>
  <si>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</si>
  <si>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</si>
  <si>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</si>
  <si>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</si>
  <si>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</si>
  <si>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</si>
  <si>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</si>
  <si>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</si>
  <si>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</si>
  <si>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</si>
  <si>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</si>
  <si>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</si>
  <si>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</si>
  <si>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</si>
  <si>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</si>
  <si>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</si>
  <si>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</si>
  <si>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</si>
  <si>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</si>
  <si>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</si>
  <si>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</si>
  <si>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</si>
  <si>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</si>
  <si>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</si>
  <si>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</si>
  <si>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</si>
  <si>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</si>
  <si>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</si>
  <si>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</si>
  <si>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</si>
  <si>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</si>
  <si>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</si>
  <si>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</si>
  <si>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</si>
  <si>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</si>
  <si>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</si>
  <si>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</si>
  <si>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</si>
  <si>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</si>
  <si>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</si>
  <si>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Napa</t>
  </si>
  <si>
    <t>None</t>
  </si>
  <si>
    <t>Children's Full Service Partnership</t>
  </si>
  <si>
    <t>Transitional Age Youth Full Service Partnership</t>
  </si>
  <si>
    <t>Older Adult Full Service Partnership</t>
  </si>
  <si>
    <t>Adult Full Service Partnership</t>
  </si>
  <si>
    <t>Adult Treatment Teams FSP</t>
  </si>
  <si>
    <t>Mobile, Outreach, Response and Engagement (MORE) Program</t>
  </si>
  <si>
    <t>Project Access (System Navigators, PEP, Co-Occurring Disorders group, Network of Care, Client Travel and Transportation, Parent and Caregiver services)</t>
  </si>
  <si>
    <t>Innovations Project - ON THE MOVE</t>
  </si>
  <si>
    <t>David Munoz</t>
  </si>
  <si>
    <t>Staff Services Analyst</t>
  </si>
  <si>
    <t>707-259-8108</t>
  </si>
  <si>
    <t>david.munoz@countyofnapa.org</t>
  </si>
  <si>
    <t>Older Adult PEI Project (EI)  Area Agency on Aging***</t>
  </si>
  <si>
    <t>American Canyon Home Visitation Program COPE***</t>
  </si>
  <si>
    <t>Strengthening Families at Risk (Prevention)  COPE***</t>
  </si>
  <si>
    <t>School Climate Improvement PEI Project NCOE***</t>
  </si>
  <si>
    <t>Domestic Violence PEI Project (EI)  NEWS***</t>
  </si>
  <si>
    <t>American Canyon PEI Project NVUSD***</t>
  </si>
  <si>
    <t>LGBTQ PEI Project ON THE MOVE***</t>
  </si>
  <si>
    <t>Native American PEI Project SUSCOL***</t>
  </si>
  <si>
    <t>Community Outreach and Engagement PEI Project (Prevention)  Calistoga***</t>
  </si>
  <si>
    <t>CalMHSA</t>
  </si>
  <si>
    <t>y</t>
  </si>
  <si>
    <t>Annual Mental Health Services Act Revenue and Expenditure Report for
 Fiscal Year 2014-15
Community Services and Supports (CSS) Summary</t>
  </si>
  <si>
    <t>Annual Mental Health Services Act Revenue and Expenditure Report for 
Fiscal Year 2014-15
Prevention and Early Intervention (PEI) Summary</t>
  </si>
  <si>
    <t>Annual Mental Health Services Act Revenue and Expenditure Report for Fiscal Year 2014-15
Innovation (INN)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</si>
  <si>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</si>
  <si>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</si>
  <si>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</si>
  <si>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</si>
  <si>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</si>
  <si>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</si>
  <si>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</si>
  <si>
    <t>Annual Mental Health Services Act Revenue and Expenditure Report for 
Fiscal Year 2014-15
Workforce Education and Training (WET) Summary</t>
  </si>
  <si>
    <t>Annual Mental Health Services Act Revenue and Expenditure Report
 Fiscal Year 2014-15
Capital Facilities/Technological Needs (CF/TN)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</si>
</sst>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9">
    <xf numFmtId="0" fontId="0" fillId="0" borderId="0"/>
    <xf numFmtId="166" fontId="7" fillId="0" borderId="0" applyFill="0" applyBorder="0" applyAlignment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4" fillId="0" borderId="0"/>
    <xf numFmtId="0" fontId="14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9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14" fontId="8" fillId="0" borderId="3" xfId="0" applyNumberFormat="1" applyFont="1" applyBorder="1" applyAlignment="1" applyProtection="1">
      <alignment horizontal="center"/>
    </xf>
    <xf numFmtId="14" fontId="8" fillId="0" borderId="3" xfId="0" applyNumberFormat="1" applyFont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9" fillId="0" borderId="0" xfId="0" applyFont="1" applyBorder="1" applyProtection="1">
      <protection hidden="1"/>
    </xf>
    <xf numFmtId="164" fontId="9" fillId="2" borderId="9" xfId="0" applyNumberFormat="1" applyFont="1" applyFill="1" applyBorder="1" applyProtection="1">
      <protection hidden="1"/>
    </xf>
    <xf numFmtId="164" fontId="9" fillId="2" borderId="9" xfId="0" applyNumberFormat="1" applyFont="1" applyFill="1" applyBorder="1" applyProtection="1">
      <protection locked="0" hidden="1"/>
    </xf>
    <xf numFmtId="164" fontId="9" fillId="0" borderId="10" xfId="0" applyNumberFormat="1" applyFont="1" applyFill="1" applyBorder="1" applyProtection="1">
      <protection locked="0" hidden="1"/>
    </xf>
    <xf numFmtId="164" fontId="9" fillId="0" borderId="1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8" xfId="0" applyFont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0" fontId="9" fillId="0" borderId="7" xfId="0" applyFont="1" applyFill="1" applyBorder="1" applyProtection="1">
      <protection hidden="1"/>
    </xf>
    <xf numFmtId="0" fontId="9" fillId="0" borderId="8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7" xfId="0" applyNumberFormat="1" applyFont="1" applyFill="1" applyBorder="1" applyProtection="1">
      <protection hidden="1"/>
    </xf>
    <xf numFmtId="164" fontId="9" fillId="0" borderId="11" xfId="0" applyNumberFormat="1" applyFont="1" applyFill="1" applyBorder="1" applyProtection="1">
      <protection hidden="1"/>
    </xf>
    <xf numFmtId="164" fontId="9" fillId="0" borderId="12" xfId="0" applyNumberFormat="1" applyFont="1" applyFill="1" applyBorder="1" applyProtection="1">
      <protection hidden="1"/>
    </xf>
    <xf numFmtId="164" fontId="9" fillId="0" borderId="11" xfId="41" applyNumberFormat="1" applyFont="1" applyFill="1" applyBorder="1" applyProtection="1">
      <protection locked="0" hidden="1"/>
    </xf>
    <xf numFmtId="164" fontId="9" fillId="0" borderId="11" xfId="0" applyNumberFormat="1" applyFont="1" applyFill="1" applyBorder="1" applyProtection="1">
      <protection locked="0"/>
    </xf>
    <xf numFmtId="0" fontId="9" fillId="0" borderId="13" xfId="0" applyFont="1" applyBorder="1" applyProtection="1">
      <protection hidden="1"/>
    </xf>
    <xf numFmtId="0" fontId="9" fillId="0" borderId="14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5" xfId="0" applyNumberFormat="1" applyFont="1" applyFill="1" applyBorder="1" applyProtection="1">
      <protection hidden="1"/>
    </xf>
    <xf numFmtId="0" fontId="8" fillId="0" borderId="8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locked="0" hidden="1"/>
    </xf>
    <xf numFmtId="164" fontId="9" fillId="0" borderId="10" xfId="41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11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8" xfId="0" applyFont="1" applyBorder="1" applyAlignment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8" fillId="0" borderId="14" xfId="0" applyFont="1" applyBorder="1" applyAlignment="1" applyProtection="1">
      <protection hidden="1"/>
    </xf>
    <xf numFmtId="0" fontId="9" fillId="0" borderId="3" xfId="0" applyFont="1" applyFill="1" applyBorder="1" applyAlignment="1" applyProtection="1">
      <alignment horizontal="left"/>
      <protection hidden="1"/>
    </xf>
    <xf numFmtId="164" fontId="9" fillId="0" borderId="18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locked="0" hidden="1"/>
    </xf>
    <xf numFmtId="0" fontId="8" fillId="0" borderId="19" xfId="0" applyFont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0" borderId="10" xfId="0" applyNumberFormat="1" applyFont="1" applyFill="1" applyBorder="1" applyProtection="1">
      <protection locked="0"/>
    </xf>
    <xf numFmtId="164" fontId="9" fillId="0" borderId="16" xfId="0" applyNumberFormat="1" applyFont="1" applyFill="1" applyBorder="1" applyProtection="1">
      <protection locked="0"/>
    </xf>
    <xf numFmtId="0" fontId="9" fillId="0" borderId="0" xfId="0" applyFont="1" applyBorder="1" applyProtection="1"/>
    <xf numFmtId="164" fontId="9" fillId="0" borderId="17" xfId="0" applyNumberFormat="1" applyFont="1" applyFill="1" applyBorder="1" applyProtection="1">
      <protection locked="0"/>
    </xf>
    <xf numFmtId="0" fontId="9" fillId="0" borderId="3" xfId="0" applyFont="1" applyFill="1" applyBorder="1" applyProtection="1">
      <protection hidden="1"/>
    </xf>
    <xf numFmtId="0" fontId="9" fillId="0" borderId="3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0" fontId="8" fillId="0" borderId="0" xfId="0" applyFont="1" applyBorder="1" applyAlignment="1" applyProtection="1">
      <protection locked="0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64" fontId="9" fillId="0" borderId="0" xfId="0" applyNumberFormat="1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164" fontId="9" fillId="3" borderId="10" xfId="0" applyNumberFormat="1" applyFont="1" applyFill="1" applyBorder="1" applyProtection="1">
      <protection locked="0"/>
    </xf>
    <xf numFmtId="164" fontId="9" fillId="2" borderId="16" xfId="41" applyNumberFormat="1" applyFont="1" applyFill="1" applyBorder="1" applyProtection="1">
      <protection hidden="1"/>
    </xf>
    <xf numFmtId="164" fontId="9" fillId="2" borderId="10" xfId="41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locked="0" hidden="1"/>
    </xf>
    <xf numFmtId="0" fontId="8" fillId="0" borderId="7" xfId="0" applyFont="1" applyBorder="1" applyProtection="1">
      <protection hidden="1"/>
    </xf>
    <xf numFmtId="0" fontId="9" fillId="0" borderId="8" xfId="0" applyFont="1" applyBorder="1" applyAlignment="1" applyProtection="1">
      <alignment horizontal="left"/>
      <protection hidden="1"/>
    </xf>
    <xf numFmtId="164" fontId="15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2" xfId="0" applyNumberFormat="1" applyFont="1" applyFill="1" applyBorder="1" applyProtection="1">
      <protection hidden="1"/>
    </xf>
    <xf numFmtId="165" fontId="9" fillId="0" borderId="0" xfId="0" applyNumberFormat="1" applyFont="1" applyProtection="1"/>
    <xf numFmtId="14" fontId="8" fillId="0" borderId="0" xfId="0" applyNumberFormat="1" applyFont="1" applyBorder="1" applyAlignment="1" applyProtection="1">
      <alignment horizontal="center"/>
    </xf>
    <xf numFmtId="14" fontId="8" fillId="0" borderId="0" xfId="0" applyNumberFormat="1" applyFont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0" fontId="3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protection locked="0"/>
    </xf>
    <xf numFmtId="164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4" xfId="0" applyNumberFormat="1" applyFont="1" applyFill="1" applyBorder="1" applyProtection="1">
      <protection locked="0"/>
    </xf>
    <xf numFmtId="0" fontId="8" fillId="2" borderId="21" xfId="0" applyFont="1" applyFill="1" applyBorder="1" applyAlignment="1" applyProtection="1"/>
    <xf numFmtId="0" fontId="3" fillId="2" borderId="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4" fontId="9" fillId="2" borderId="11" xfId="0" applyNumberFormat="1" applyFont="1" applyFill="1" applyBorder="1" applyProtection="1">
      <protection locked="0"/>
    </xf>
    <xf numFmtId="0" fontId="9" fillId="0" borderId="23" xfId="0" applyFont="1" applyBorder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23" xfId="0" applyFont="1" applyBorder="1" applyAlignment="1" applyProtection="1">
      <protection hidden="1"/>
    </xf>
    <xf numFmtId="0" fontId="12" fillId="0" borderId="0" xfId="0" applyFont="1"/>
    <xf numFmtId="164" fontId="9" fillId="2" borderId="23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/>
    <xf numFmtId="164" fontId="9" fillId="3" borderId="11" xfId="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 hidden="1"/>
    </xf>
    <xf numFmtId="164" fontId="9" fillId="3" borderId="24" xfId="0" applyNumberFormat="1" applyFont="1" applyFill="1" applyBorder="1" applyProtection="1">
      <protection locked="0" hidden="1"/>
    </xf>
    <xf numFmtId="164" fontId="9" fillId="0" borderId="25" xfId="0" applyNumberFormat="1" applyFont="1" applyFill="1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164" fontId="9" fillId="2" borderId="24" xfId="0" applyNumberFormat="1" applyFont="1" applyFill="1" applyBorder="1" applyProtection="1">
      <protection hidden="1"/>
    </xf>
    <xf numFmtId="164" fontId="9" fillId="0" borderId="26" xfId="0" applyNumberFormat="1" applyFont="1" applyFill="1" applyBorder="1" applyProtection="1">
      <protection hidden="1"/>
    </xf>
    <xf numFmtId="0" fontId="9" fillId="0" borderId="23" xfId="0" applyFont="1" applyBorder="1" applyAlignment="1" applyProtection="1">
      <alignment horizontal="left"/>
      <protection hidden="1"/>
    </xf>
    <xf numFmtId="164" fontId="9" fillId="0" borderId="2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1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9" xfId="0" applyNumberFormat="1" applyFont="1" applyFill="1" applyBorder="1" applyProtection="1">
      <protection locked="0" hidden="1"/>
    </xf>
    <xf numFmtId="164" fontId="9" fillId="2" borderId="28" xfId="0" applyNumberFormat="1" applyFont="1" applyFill="1" applyBorder="1" applyProtection="1">
      <protection hidden="1"/>
    </xf>
    <xf numFmtId="164" fontId="9" fillId="0" borderId="28" xfId="0" applyNumberFormat="1" applyFont="1" applyFill="1" applyBorder="1" applyProtection="1">
      <protection locked="0" hidden="1"/>
    </xf>
    <xf numFmtId="164" fontId="9" fillId="0" borderId="29" xfId="0" applyNumberFormat="1" applyFont="1" applyFill="1" applyBorder="1" applyProtection="1">
      <protection locked="0" hidden="1"/>
    </xf>
    <xf numFmtId="164" fontId="9" fillId="3" borderId="28" xfId="0" applyNumberFormat="1" applyFont="1" applyFill="1" applyBorder="1" applyProtection="1">
      <protection locked="0" hidden="1"/>
    </xf>
    <xf numFmtId="164" fontId="9" fillId="0" borderId="28" xfId="0" applyNumberFormat="1" applyFont="1" applyFill="1" applyBorder="1" applyProtection="1">
      <protection hidden="1"/>
    </xf>
    <xf numFmtId="164" fontId="9" fillId="0" borderId="1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30" xfId="0" applyNumberFormat="1" applyFont="1" applyFill="1" applyBorder="1" applyProtection="1">
      <protection hidden="1"/>
    </xf>
    <xf numFmtId="0" fontId="9" fillId="0" borderId="31" xfId="0" applyFont="1" applyBorder="1" applyProtection="1">
      <protection locked="0"/>
    </xf>
    <xf numFmtId="164" fontId="9" fillId="0" borderId="9" xfId="0" applyNumberFormat="1" applyFont="1" applyFill="1" applyBorder="1" applyProtection="1">
      <protection hidden="1"/>
    </xf>
    <xf numFmtId="164" fontId="9" fillId="2" borderId="0" xfId="0" applyNumberFormat="1" applyFont="1" applyFill="1" applyBorder="1" applyProtection="1">
      <protection hidden="1"/>
    </xf>
    <xf numFmtId="0" fontId="0" fillId="0" borderId="0" xfId="0" applyProtection="1">
      <protection locked="0"/>
    </xf>
    <xf numFmtId="0" fontId="9" fillId="0" borderId="0" xfId="40" applyFont="1" applyProtection="1">
      <protection locked="0"/>
    </xf>
    <xf numFmtId="0" fontId="9" fillId="0" borderId="0" xfId="40" applyFont="1" applyProtection="1"/>
    <xf numFmtId="0" fontId="9" fillId="0" borderId="0" xfId="40" applyFont="1" applyFill="1" applyProtection="1">
      <protection locked="0"/>
    </xf>
    <xf numFmtId="0" fontId="9" fillId="0" borderId="0" xfId="40" applyFont="1" applyFill="1" applyProtection="1"/>
    <xf numFmtId="0" fontId="8" fillId="0" borderId="0" xfId="40" applyFont="1" applyAlignment="1" applyProtection="1">
      <alignment horizontal="center"/>
      <protection locked="0"/>
    </xf>
    <xf numFmtId="0" fontId="9" fillId="0" borderId="0" xfId="40" applyFont="1" applyAlignment="1" applyProtection="1">
      <alignment horizontal="center" wrapText="1"/>
      <protection locked="0"/>
    </xf>
    <xf numFmtId="0" fontId="9" fillId="0" borderId="0" xfId="40" applyFont="1" applyAlignment="1" applyProtection="1">
      <alignment wrapText="1"/>
      <protection locked="0"/>
    </xf>
    <xf numFmtId="164" fontId="9" fillId="0" borderId="0" xfId="40" applyNumberFormat="1" applyFont="1" applyProtection="1">
      <protection locked="0"/>
    </xf>
    <xf numFmtId="0" fontId="9" fillId="0" borderId="0" xfId="40" applyFont="1" applyBorder="1" applyProtection="1">
      <protection locked="0"/>
    </xf>
    <xf numFmtId="164" fontId="9" fillId="0" borderId="0" xfId="40" applyNumberFormat="1" applyFont="1" applyFill="1" applyBorder="1" applyProtection="1">
      <protection hidden="1"/>
    </xf>
    <xf numFmtId="0" fontId="9" fillId="0" borderId="0" xfId="40" applyFont="1" applyFill="1" applyBorder="1" applyProtection="1">
      <protection locked="0"/>
    </xf>
    <xf numFmtId="164" fontId="8" fillId="0" borderId="0" xfId="4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wrapText="1"/>
    </xf>
    <xf numFmtId="0" fontId="3" fillId="0" borderId="3" xfId="0" applyFont="1" applyBorder="1"/>
    <xf numFmtId="14" fontId="12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hidden="1"/>
    </xf>
    <xf numFmtId="0" fontId="3" fillId="0" borderId="32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8" xfId="0" applyFont="1" applyBorder="1" applyProtection="1">
      <protection hidden="1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12" fillId="0" borderId="3" xfId="0" applyNumberFormat="1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21" xfId="0" applyFont="1" applyBorder="1" applyAlignment="1" applyProtection="1">
      <alignment horizontal="right"/>
      <protection locked="0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3" fillId="0" borderId="0" xfId="0" applyFont="1" applyBorder="1" applyAlignment="1" applyProtection="1">
      <alignment horizontal="center"/>
      <protection hidden="1"/>
    </xf>
    <xf numFmtId="0" fontId="12" fillId="0" borderId="33" xfId="0" applyFont="1" applyBorder="1" applyProtection="1">
      <protection hidden="1"/>
    </xf>
    <xf numFmtId="0" fontId="12" fillId="0" borderId="34" xfId="0" applyFont="1" applyBorder="1" applyProtection="1">
      <protection hidden="1"/>
    </xf>
    <xf numFmtId="14" fontId="3" fillId="0" borderId="3" xfId="40" applyNumberFormat="1" applyFont="1" applyBorder="1" applyAlignment="1" applyProtection="1">
      <alignment horizontal="center"/>
      <protection locked="0"/>
    </xf>
    <xf numFmtId="164" fontId="12" fillId="2" borderId="6" xfId="40" applyNumberFormat="1" applyFont="1" applyFill="1" applyBorder="1" applyProtection="1">
      <protection hidden="1"/>
    </xf>
    <xf numFmtId="0" fontId="12" fillId="0" borderId="0" xfId="40" applyFont="1" applyBorder="1" applyProtection="1">
      <protection hidden="1"/>
    </xf>
    <xf numFmtId="164" fontId="12" fillId="2" borderId="9" xfId="40" applyNumberFormat="1" applyFont="1" applyFill="1" applyBorder="1" applyProtection="1">
      <protection hidden="1"/>
    </xf>
    <xf numFmtId="164" fontId="12" fillId="0" borderId="10" xfId="40" applyNumberFormat="1" applyFont="1" applyFill="1" applyBorder="1" applyProtection="1">
      <protection hidden="1"/>
    </xf>
    <xf numFmtId="164" fontId="12" fillId="0" borderId="10" xfId="40" applyNumberFormat="1" applyFont="1" applyFill="1" applyBorder="1" applyProtection="1">
      <protection locked="0"/>
    </xf>
    <xf numFmtId="0" fontId="12" fillId="0" borderId="0" xfId="40" applyFont="1" applyFill="1" applyBorder="1" applyProtection="1">
      <protection hidden="1"/>
    </xf>
    <xf numFmtId="164" fontId="12" fillId="2" borderId="10" xfId="40" applyNumberFormat="1" applyFont="1" applyFill="1" applyBorder="1" applyProtection="1">
      <protection hidden="1"/>
    </xf>
    <xf numFmtId="164" fontId="12" fillId="2" borderId="7" xfId="40" applyNumberFormat="1" applyFont="1" applyFill="1" applyBorder="1" applyProtection="1">
      <protection hidden="1"/>
    </xf>
    <xf numFmtId="164" fontId="12" fillId="0" borderId="11" xfId="40" applyNumberFormat="1" applyFont="1" applyFill="1" applyBorder="1" applyProtection="1">
      <protection hidden="1"/>
    </xf>
    <xf numFmtId="164" fontId="12" fillId="0" borderId="11" xfId="40" applyNumberFormat="1" applyFont="1" applyFill="1" applyBorder="1" applyProtection="1">
      <protection locked="0"/>
    </xf>
    <xf numFmtId="164" fontId="12" fillId="2" borderId="15" xfId="40" applyNumberFormat="1" applyFont="1" applyFill="1" applyBorder="1" applyProtection="1">
      <protection hidden="1"/>
    </xf>
    <xf numFmtId="164" fontId="12" fillId="2" borderId="16" xfId="40" applyNumberFormat="1" applyFont="1" applyFill="1" applyBorder="1" applyProtection="1">
      <protection hidden="1"/>
    </xf>
    <xf numFmtId="164" fontId="12" fillId="2" borderId="16" xfId="41" applyNumberFormat="1" applyFont="1" applyFill="1" applyBorder="1" applyProtection="1">
      <protection hidden="1"/>
    </xf>
    <xf numFmtId="164" fontId="12" fillId="2" borderId="10" xfId="41" applyNumberFormat="1" applyFont="1" applyFill="1" applyBorder="1" applyProtection="1">
      <protection hidden="1"/>
    </xf>
    <xf numFmtId="164" fontId="12" fillId="3" borderId="10" xfId="40" applyNumberFormat="1" applyFont="1" applyFill="1" applyBorder="1" applyProtection="1">
      <protection locked="0"/>
    </xf>
    <xf numFmtId="164" fontId="12" fillId="3" borderId="11" xfId="40" applyNumberFormat="1" applyFont="1" applyFill="1" applyBorder="1" applyProtection="1">
      <protection locked="0"/>
    </xf>
    <xf numFmtId="164" fontId="12" fillId="2" borderId="11" xfId="40" applyNumberFormat="1" applyFont="1" applyFill="1" applyBorder="1" applyProtection="1">
      <protection hidden="1"/>
    </xf>
    <xf numFmtId="164" fontId="12" fillId="0" borderId="17" xfId="40" applyNumberFormat="1" applyFont="1" applyFill="1" applyBorder="1" applyProtection="1">
      <protection locked="0"/>
    </xf>
    <xf numFmtId="164" fontId="12" fillId="0" borderId="25" xfId="40" applyNumberFormat="1" applyFont="1" applyFill="1" applyBorder="1" applyProtection="1">
      <protection locked="0"/>
    </xf>
    <xf numFmtId="164" fontId="12" fillId="2" borderId="24" xfId="40" applyNumberFormat="1" applyFont="1" applyFill="1" applyBorder="1" applyProtection="1">
      <protection hidden="1"/>
    </xf>
    <xf numFmtId="164" fontId="12" fillId="2" borderId="28" xfId="40" applyNumberFormat="1" applyFont="1" applyFill="1" applyBorder="1" applyProtection="1">
      <protection hidden="1"/>
    </xf>
    <xf numFmtId="164" fontId="12" fillId="2" borderId="23" xfId="40" applyNumberFormat="1" applyFont="1" applyFill="1" applyBorder="1" applyProtection="1">
      <protection hidden="1"/>
    </xf>
    <xf numFmtId="164" fontId="12" fillId="2" borderId="12" xfId="40" applyNumberFormat="1" applyFont="1" applyFill="1" applyBorder="1" applyProtection="1">
      <protection hidden="1"/>
    </xf>
    <xf numFmtId="0" fontId="12" fillId="0" borderId="0" xfId="40" applyFont="1" applyBorder="1" applyProtection="1">
      <protection locked="0"/>
    </xf>
    <xf numFmtId="0" fontId="12" fillId="0" borderId="0" xfId="40" applyFont="1" applyProtection="1">
      <protection locked="0"/>
    </xf>
    <xf numFmtId="164" fontId="12" fillId="2" borderId="0" xfId="40" applyNumberFormat="1" applyFont="1" applyFill="1" applyBorder="1" applyProtection="1">
      <protection hidden="1"/>
    </xf>
    <xf numFmtId="164" fontId="12" fillId="2" borderId="18" xfId="40" applyNumberFormat="1" applyFont="1" applyFill="1" applyBorder="1" applyProtection="1">
      <protection hidden="1"/>
    </xf>
    <xf numFmtId="164" fontId="12" fillId="2" borderId="20" xfId="40" applyNumberFormat="1" applyFont="1" applyFill="1" applyBorder="1" applyProtection="1">
      <protection hidden="1"/>
    </xf>
    <xf numFmtId="164" fontId="12" fillId="0" borderId="16" xfId="40" applyNumberFormat="1" applyFont="1" applyFill="1" applyBorder="1" applyProtection="1">
      <protection locked="0"/>
    </xf>
    <xf numFmtId="164" fontId="12" fillId="0" borderId="0" xfId="40" applyNumberFormat="1" applyFont="1" applyFill="1" applyBorder="1" applyProtection="1">
      <protection hidden="1"/>
    </xf>
    <xf numFmtId="164" fontId="12" fillId="0" borderId="0" xfId="40" applyNumberFormat="1" applyFont="1" applyFill="1" applyBorder="1" applyAlignment="1" applyProtection="1">
      <alignment horizontal="center"/>
      <protection hidden="1"/>
    </xf>
    <xf numFmtId="0" fontId="3" fillId="0" borderId="0" xfId="40" applyFont="1" applyFill="1" applyBorder="1" applyAlignment="1" applyProtection="1">
      <protection locked="0"/>
    </xf>
    <xf numFmtId="0" fontId="12" fillId="0" borderId="0" xfId="40" applyNumberFormat="1" applyFont="1" applyFill="1" applyBorder="1" applyAlignment="1" applyProtection="1">
      <protection hidden="1"/>
    </xf>
    <xf numFmtId="0" fontId="12" fillId="0" borderId="0" xfId="40" applyFont="1" applyFill="1" applyBorder="1" applyProtection="1">
      <protection locked="0"/>
    </xf>
    <xf numFmtId="9" fontId="3" fillId="0" borderId="0" xfId="78" applyFont="1" applyFill="1" applyBorder="1" applyAlignment="1" applyProtection="1">
      <alignment horizontal="center" vertical="center" wrapText="1"/>
      <protection hidden="1"/>
    </xf>
    <xf numFmtId="164" fontId="12" fillId="0" borderId="0" xfId="40" applyNumberFormat="1" applyFont="1" applyFill="1" applyBorder="1" applyAlignment="1" applyProtection="1">
      <alignment horizontal="center" wrapText="1"/>
      <protection hidden="1"/>
    </xf>
    <xf numFmtId="0" fontId="3" fillId="0" borderId="0" xfId="40" applyFont="1" applyFill="1" applyBorder="1" applyAlignment="1" applyProtection="1">
      <alignment vertical="center"/>
      <protection hidden="1"/>
    </xf>
    <xf numFmtId="164" fontId="12" fillId="0" borderId="4" xfId="40" applyNumberFormat="1" applyFont="1" applyFill="1" applyBorder="1" applyProtection="1">
      <protection locked="0"/>
    </xf>
    <xf numFmtId="164" fontId="18" fillId="0" borderId="0" xfId="40" applyNumberFormat="1" applyFont="1" applyFill="1" applyBorder="1" applyProtection="1">
      <protection hidden="1"/>
    </xf>
    <xf numFmtId="0" fontId="12" fillId="0" borderId="0" xfId="40" applyFont="1" applyFill="1" applyBorder="1" applyAlignment="1" applyProtection="1">
      <alignment vertical="center"/>
      <protection hidden="1"/>
    </xf>
    <xf numFmtId="0" fontId="12" fillId="0" borderId="0" xfId="40" applyFont="1" applyBorder="1" applyAlignment="1" applyProtection="1">
      <alignment vertical="center"/>
      <protection hidden="1"/>
    </xf>
    <xf numFmtId="0" fontId="3" fillId="2" borderId="21" xfId="40" applyFont="1" applyFill="1" applyBorder="1" applyAlignment="1" applyProtection="1">
      <protection locked="0"/>
    </xf>
    <xf numFmtId="0" fontId="3" fillId="2" borderId="2" xfId="40" applyFont="1" applyFill="1" applyBorder="1" applyAlignment="1" applyProtection="1">
      <alignment horizontal="center"/>
      <protection locked="0"/>
    </xf>
    <xf numFmtId="0" fontId="3" fillId="2" borderId="22" xfId="40" applyFont="1" applyFill="1" applyBorder="1" applyAlignment="1" applyProtection="1">
      <alignment horizontal="center"/>
      <protection locked="0"/>
    </xf>
    <xf numFmtId="0" fontId="12" fillId="0" borderId="0" xfId="40" applyFont="1" applyFill="1" applyBorder="1" applyAlignment="1" applyProtection="1">
      <protection locked="0"/>
    </xf>
    <xf numFmtId="0" fontId="3" fillId="0" borderId="4" xfId="40" applyFont="1" applyBorder="1" applyAlignment="1" applyProtection="1">
      <alignment horizontal="center" vertical="center"/>
      <protection locked="0"/>
    </xf>
    <xf numFmtId="0" fontId="3" fillId="0" borderId="5" xfId="40" applyFont="1" applyBorder="1" applyProtection="1">
      <protection locked="0"/>
    </xf>
    <xf numFmtId="0" fontId="12" fillId="0" borderId="7" xfId="40" applyFont="1" applyBorder="1" applyProtection="1">
      <protection locked="0"/>
    </xf>
    <xf numFmtId="0" fontId="3" fillId="0" borderId="8" xfId="40" applyFont="1" applyBorder="1" applyProtection="1">
      <protection locked="0"/>
    </xf>
    <xf numFmtId="164" fontId="12" fillId="2" borderId="9" xfId="40" applyNumberFormat="1" applyFont="1" applyFill="1" applyBorder="1" applyProtection="1">
      <protection locked="0"/>
    </xf>
    <xf numFmtId="0" fontId="12" fillId="0" borderId="7" xfId="40" applyFont="1" applyFill="1" applyBorder="1" applyProtection="1">
      <protection locked="0"/>
    </xf>
    <xf numFmtId="0" fontId="12" fillId="0" borderId="8" xfId="40" applyFont="1" applyFill="1" applyBorder="1" applyProtection="1">
      <protection locked="0"/>
    </xf>
    <xf numFmtId="164" fontId="12" fillId="2" borderId="10" xfId="40" applyNumberFormat="1" applyFont="1" applyFill="1" applyBorder="1" applyProtection="1">
      <protection locked="0"/>
    </xf>
    <xf numFmtId="0" fontId="12" fillId="0" borderId="8" xfId="40" applyFont="1" applyBorder="1" applyProtection="1">
      <protection locked="0"/>
    </xf>
    <xf numFmtId="164" fontId="12" fillId="0" borderId="12" xfId="40" applyNumberFormat="1" applyFont="1" applyFill="1" applyBorder="1" applyProtection="1">
      <protection locked="0"/>
    </xf>
    <xf numFmtId="0" fontId="12" fillId="0" borderId="0" xfId="40" applyFont="1" applyBorder="1" applyAlignment="1" applyProtection="1">
      <protection locked="0"/>
    </xf>
    <xf numFmtId="0" fontId="12" fillId="0" borderId="23" xfId="40" applyFont="1" applyBorder="1" applyAlignment="1" applyProtection="1">
      <protection locked="0"/>
    </xf>
    <xf numFmtId="0" fontId="12" fillId="0" borderId="23" xfId="40" applyFont="1" applyBorder="1" applyProtection="1">
      <protection locked="0"/>
    </xf>
    <xf numFmtId="164" fontId="12" fillId="0" borderId="11" xfId="41" applyNumberFormat="1" applyFont="1" applyFill="1" applyBorder="1" applyProtection="1">
      <protection locked="0"/>
    </xf>
    <xf numFmtId="0" fontId="12" fillId="0" borderId="13" xfId="40" applyFont="1" applyBorder="1" applyProtection="1">
      <protection locked="0"/>
    </xf>
    <xf numFmtId="0" fontId="12" fillId="0" borderId="14" xfId="40" applyFont="1" applyBorder="1" applyProtection="1">
      <protection locked="0"/>
    </xf>
    <xf numFmtId="0" fontId="3" fillId="0" borderId="7" xfId="40" applyFont="1" applyBorder="1" applyProtection="1">
      <protection locked="0"/>
    </xf>
    <xf numFmtId="0" fontId="12" fillId="0" borderId="8" xfId="40" applyFont="1" applyBorder="1" applyAlignment="1" applyProtection="1">
      <alignment horizontal="left"/>
      <protection locked="0"/>
    </xf>
    <xf numFmtId="0" fontId="12" fillId="0" borderId="0" xfId="40" applyFont="1" applyBorder="1" applyAlignment="1" applyProtection="1">
      <alignment horizontal="left"/>
      <protection locked="0"/>
    </xf>
    <xf numFmtId="164" fontId="12" fillId="0" borderId="10" xfId="41" applyNumberFormat="1" applyFont="1" applyFill="1" applyBorder="1" applyProtection="1">
      <protection locked="0"/>
    </xf>
    <xf numFmtId="164" fontId="12" fillId="3" borderId="24" xfId="40" applyNumberFormat="1" applyFont="1" applyFill="1" applyBorder="1" applyProtection="1">
      <protection locked="0"/>
    </xf>
    <xf numFmtId="164" fontId="12" fillId="3" borderId="25" xfId="40" applyNumberFormat="1" applyFont="1" applyFill="1" applyBorder="1" applyProtection="1">
      <protection locked="0"/>
    </xf>
    <xf numFmtId="164" fontId="12" fillId="0" borderId="26" xfId="40" applyNumberFormat="1" applyFont="1" applyFill="1" applyBorder="1" applyProtection="1">
      <protection locked="0"/>
    </xf>
    <xf numFmtId="164" fontId="12" fillId="0" borderId="27" xfId="40" applyNumberFormat="1" applyFont="1" applyFill="1" applyBorder="1" applyAlignment="1" applyProtection="1">
      <alignment horizontal="center" vertical="center"/>
      <protection locked="0"/>
    </xf>
    <xf numFmtId="164" fontId="12" fillId="0" borderId="28" xfId="40" applyNumberFormat="1" applyFont="1" applyFill="1" applyBorder="1" applyProtection="1">
      <protection locked="0"/>
    </xf>
    <xf numFmtId="164" fontId="12" fillId="0" borderId="29" xfId="40" applyNumberFormat="1" applyFont="1" applyFill="1" applyBorder="1" applyProtection="1">
      <protection locked="0"/>
    </xf>
    <xf numFmtId="164" fontId="12" fillId="3" borderId="28" xfId="40" applyNumberFormat="1" applyFont="1" applyFill="1" applyBorder="1" applyProtection="1">
      <protection locked="0"/>
    </xf>
    <xf numFmtId="164" fontId="12" fillId="0" borderId="17" xfId="40" applyNumberFormat="1" applyFont="1" applyFill="1" applyBorder="1" applyAlignment="1" applyProtection="1">
      <alignment horizontal="center" vertical="center"/>
      <protection locked="0"/>
    </xf>
    <xf numFmtId="0" fontId="3" fillId="0" borderId="8" xfId="40" applyFont="1" applyBorder="1" applyAlignment="1" applyProtection="1">
      <alignment horizontal="left"/>
      <protection locked="0"/>
    </xf>
    <xf numFmtId="0" fontId="12" fillId="0" borderId="23" xfId="40" applyFont="1" applyBorder="1" applyAlignment="1" applyProtection="1">
      <alignment horizontal="left"/>
      <protection locked="0"/>
    </xf>
    <xf numFmtId="164" fontId="12" fillId="0" borderId="10" xfId="40" applyNumberFormat="1" applyFont="1" applyFill="1" applyBorder="1" applyAlignment="1" applyProtection="1">
      <alignment horizontal="center" vertical="center"/>
      <protection locked="0"/>
    </xf>
    <xf numFmtId="164" fontId="12" fillId="0" borderId="9" xfId="40" applyNumberFormat="1" applyFont="1" applyFill="1" applyBorder="1" applyProtection="1">
      <protection locked="0"/>
    </xf>
    <xf numFmtId="164" fontId="12" fillId="0" borderId="30" xfId="40" applyNumberFormat="1" applyFont="1" applyFill="1" applyBorder="1" applyProtection="1">
      <protection locked="0"/>
    </xf>
    <xf numFmtId="0" fontId="3" fillId="0" borderId="19" xfId="40" applyFont="1" applyBorder="1" applyProtection="1">
      <protection locked="0"/>
    </xf>
    <xf numFmtId="0" fontId="3" fillId="0" borderId="8" xfId="40" applyFont="1" applyBorder="1" applyAlignment="1" applyProtection="1">
      <protection locked="0"/>
    </xf>
    <xf numFmtId="0" fontId="12" fillId="0" borderId="0" xfId="40" applyFont="1" applyFill="1" applyBorder="1" applyAlignment="1" applyProtection="1">
      <alignment horizontal="left"/>
      <protection locked="0"/>
    </xf>
    <xf numFmtId="0" fontId="3" fillId="0" borderId="14" xfId="40" applyFont="1" applyBorder="1" applyAlignment="1" applyProtection="1">
      <protection locked="0"/>
    </xf>
    <xf numFmtId="0" fontId="12" fillId="0" borderId="3" xfId="40" applyFont="1" applyFill="1" applyBorder="1" applyAlignment="1" applyProtection="1">
      <alignment horizontal="left"/>
      <protection locked="0"/>
    </xf>
    <xf numFmtId="164" fontId="12" fillId="2" borderId="18" xfId="40" applyNumberFormat="1" applyFont="1" applyFill="1" applyBorder="1" applyProtection="1">
      <protection locked="0"/>
    </xf>
    <xf numFmtId="164" fontId="12" fillId="0" borderId="18" xfId="40" applyNumberFormat="1" applyFont="1" applyFill="1" applyBorder="1" applyProtection="1">
      <protection locked="0"/>
    </xf>
    <xf numFmtId="0" fontId="12" fillId="0" borderId="3" xfId="40" applyFont="1" applyFill="1" applyBorder="1" applyProtection="1">
      <protection locked="0"/>
    </xf>
    <xf numFmtId="0" fontId="12" fillId="0" borderId="3" xfId="40" applyFont="1" applyBorder="1" applyProtection="1">
      <protection locked="0"/>
    </xf>
    <xf numFmtId="164" fontId="3" fillId="0" borderId="4" xfId="4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0" applyFont="1" applyFill="1" applyBorder="1" applyAlignment="1" applyProtection="1">
      <alignment horizontal="center" vertical="center"/>
      <protection locked="0"/>
    </xf>
    <xf numFmtId="0" fontId="3" fillId="0" borderId="0" xfId="40" applyFont="1" applyFill="1" applyBorder="1" applyAlignment="1" applyProtection="1">
      <protection hidden="1"/>
    </xf>
    <xf numFmtId="0" fontId="12" fillId="0" borderId="0" xfId="40" applyFont="1" applyProtection="1">
      <protection hidden="1"/>
    </xf>
    <xf numFmtId="0" fontId="3" fillId="0" borderId="0" xfId="40" applyFont="1" applyBorder="1" applyAlignment="1" applyProtection="1">
      <protection hidden="1"/>
    </xf>
    <xf numFmtId="0" fontId="3" fillId="0" borderId="0" xfId="40" applyFont="1" applyAlignment="1" applyProtection="1">
      <alignment horizontal="center"/>
      <protection hidden="1"/>
    </xf>
    <xf numFmtId="0" fontId="3" fillId="0" borderId="0" xfId="40" applyFont="1" applyFill="1" applyBorder="1" applyAlignment="1" applyProtection="1">
      <alignment horizontal="center"/>
      <protection hidden="1"/>
    </xf>
    <xf numFmtId="0" fontId="3" fillId="0" borderId="0" xfId="40" applyFont="1" applyFill="1" applyAlignment="1" applyProtection="1">
      <alignment horizontal="center"/>
      <protection hidden="1"/>
    </xf>
    <xf numFmtId="0" fontId="12" fillId="0" borderId="0" xfId="40" applyFont="1" applyFill="1" applyBorder="1" applyAlignment="1" applyProtection="1">
      <protection hidden="1"/>
    </xf>
    <xf numFmtId="165" fontId="12" fillId="0" borderId="0" xfId="40" applyNumberFormat="1" applyFont="1" applyProtection="1">
      <protection hidden="1"/>
    </xf>
    <xf numFmtId="0" fontId="12" fillId="0" borderId="0" xfId="40" applyFont="1" applyAlignment="1" applyProtection="1">
      <protection hidden="1"/>
    </xf>
    <xf numFmtId="0" fontId="3" fillId="0" borderId="0" xfId="40" applyFont="1" applyBorder="1" applyAlignment="1" applyProtection="1">
      <alignment horizontal="left"/>
      <protection hidden="1"/>
    </xf>
    <xf numFmtId="14" fontId="3" fillId="0" borderId="0" xfId="40" applyNumberFormat="1" applyFont="1" applyBorder="1" applyAlignment="1" applyProtection="1">
      <alignment horizontal="center"/>
      <protection hidden="1"/>
    </xf>
    <xf numFmtId="0" fontId="3" fillId="0" borderId="4" xfId="40" applyFont="1" applyFill="1" applyBorder="1" applyAlignment="1" applyProtection="1">
      <alignment horizontal="center"/>
      <protection locked="0"/>
    </xf>
    <xf numFmtId="0" fontId="12" fillId="0" borderId="31" xfId="40" applyFont="1" applyBorder="1" applyProtection="1">
      <protection hidden="1"/>
    </xf>
    <xf numFmtId="164" fontId="12" fillId="0" borderId="0" xfId="40" applyNumberFormat="1" applyFont="1" applyProtection="1">
      <protection hidden="1"/>
    </xf>
    <xf numFmtId="0" fontId="9" fillId="0" borderId="0" xfId="40" applyFont="1" applyProtection="1">
      <protection hidden="1"/>
    </xf>
    <xf numFmtId="0" fontId="3" fillId="0" borderId="3" xfId="0" applyFont="1" applyBorder="1" applyProtection="1">
      <protection locked="0"/>
    </xf>
    <xf numFmtId="0" fontId="3" fillId="0" borderId="19" xfId="0" applyFont="1" applyBorder="1" applyAlignment="1" applyProtection="1">
      <protection locked="0"/>
    </xf>
    <xf numFmtId="0" fontId="12" fillId="0" borderId="32" xfId="0" applyFont="1" applyBorder="1" applyAlignment="1" applyProtection="1">
      <protection locked="0"/>
    </xf>
    <xf numFmtId="0" fontId="12" fillId="0" borderId="33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23" xfId="0" applyFont="1" applyBorder="1" applyAlignment="1" applyProtection="1">
      <protection locked="0"/>
    </xf>
    <xf numFmtId="0" fontId="3" fillId="0" borderId="35" xfId="0" applyFont="1" applyBorder="1" applyProtection="1">
      <protection locked="0"/>
    </xf>
    <xf numFmtId="0" fontId="12" fillId="0" borderId="36" xfId="0" applyFont="1" applyBorder="1" applyProtection="1">
      <protection locked="0"/>
    </xf>
    <xf numFmtId="0" fontId="12" fillId="0" borderId="3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" fillId="0" borderId="32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3" xfId="0" applyFont="1" applyBorder="1" applyProtection="1">
      <protection hidden="1"/>
    </xf>
    <xf numFmtId="0" fontId="0" fillId="0" borderId="0" xfId="0" applyFill="1" applyProtection="1"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7" xfId="0" applyFont="1" applyBorder="1" applyProtection="1">
      <protection locked="0"/>
    </xf>
    <xf numFmtId="164" fontId="12" fillId="0" borderId="7" xfId="0" applyNumberFormat="1" applyFont="1" applyBorder="1" applyProtection="1"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2" fillId="0" borderId="1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protection locked="0"/>
    </xf>
    <xf numFmtId="164" fontId="3" fillId="0" borderId="12" xfId="7" applyNumberFormat="1" applyFont="1" applyBorder="1" applyAlignment="1" applyProtection="1">
      <protection locked="0"/>
    </xf>
    <xf numFmtId="164" fontId="12" fillId="0" borderId="34" xfId="0" applyNumberFormat="1" applyFont="1" applyBorder="1" applyAlignment="1" applyProtection="1">
      <alignment horizontal="center"/>
      <protection locked="0"/>
    </xf>
    <xf numFmtId="164" fontId="3" fillId="0" borderId="38" xfId="0" applyNumberFormat="1" applyFont="1" applyFill="1" applyBorder="1" applyProtection="1">
      <protection locked="0"/>
    </xf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Border="1" applyAlignment="1" applyProtection="1">
      <protection hidden="1"/>
    </xf>
    <xf numFmtId="0" fontId="12" fillId="0" borderId="2" xfId="0" applyFont="1" applyBorder="1" applyAlignment="1" applyProtection="1">
      <protection locked="0"/>
    </xf>
    <xf numFmtId="0" fontId="12" fillId="0" borderId="22" xfId="0" applyFont="1" applyBorder="1" applyAlignment="1" applyProtection="1">
      <protection locked="0"/>
    </xf>
    <xf numFmtId="0" fontId="3" fillId="0" borderId="39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3" fillId="0" borderId="19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2" fillId="0" borderId="0" xfId="41" applyFont="1" applyBorder="1" applyAlignment="1" applyProtection="1">
      <alignment horizontal="left"/>
      <protection locked="0"/>
    </xf>
    <xf numFmtId="0" fontId="12" fillId="0" borderId="23" xfId="41" applyFont="1" applyBorder="1" applyAlignment="1" applyProtection="1">
      <alignment horizontal="left"/>
      <protection locked="0"/>
    </xf>
    <xf numFmtId="164" fontId="12" fillId="0" borderId="8" xfId="8" applyNumberFormat="1" applyFont="1" applyBorder="1" applyAlignment="1" applyProtection="1">
      <alignment horizontal="right"/>
      <protection locked="0"/>
    </xf>
    <xf numFmtId="164" fontId="12" fillId="0" borderId="23" xfId="8" applyNumberFormat="1" applyFont="1" applyBorder="1" applyAlignment="1" applyProtection="1">
      <alignment horizontal="right"/>
      <protection locked="0"/>
    </xf>
    <xf numFmtId="0" fontId="12" fillId="0" borderId="0" xfId="41" applyFont="1" applyBorder="1" applyAlignment="1" applyProtection="1">
      <alignment horizontal="left" wrapText="1"/>
      <protection locked="0"/>
    </xf>
    <xf numFmtId="0" fontId="12" fillId="0" borderId="23" xfId="41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0" xfId="41" applyFont="1" applyBorder="1" applyAlignment="1" applyProtection="1">
      <alignment horizontal="center"/>
      <protection locked="0"/>
    </xf>
    <xf numFmtId="0" fontId="12" fillId="0" borderId="23" xfId="41" applyFont="1" applyBorder="1" applyAlignment="1" applyProtection="1">
      <alignment horizontal="center"/>
      <protection locked="0"/>
    </xf>
    <xf numFmtId="164" fontId="12" fillId="0" borderId="8" xfId="8" applyNumberFormat="1" applyFont="1" applyBorder="1" applyAlignment="1" applyProtection="1">
      <alignment horizontal="center"/>
      <protection locked="0"/>
    </xf>
    <xf numFmtId="164" fontId="12" fillId="0" borderId="23" xfId="8" applyNumberFormat="1" applyFont="1" applyBorder="1" applyAlignment="1" applyProtection="1">
      <alignment horizontal="center"/>
      <protection locked="0"/>
    </xf>
    <xf numFmtId="164" fontId="12" fillId="0" borderId="21" xfId="8" applyNumberFormat="1" applyFont="1" applyBorder="1" applyAlignment="1" applyProtection="1">
      <alignment horizontal="right"/>
      <protection locked="0"/>
    </xf>
    <xf numFmtId="164" fontId="12" fillId="0" borderId="22" xfId="8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164" fontId="12" fillId="0" borderId="19" xfId="8" applyNumberFormat="1" applyFont="1" applyBorder="1" applyAlignment="1" applyProtection="1">
      <alignment horizontal="right"/>
      <protection locked="0"/>
    </xf>
    <xf numFmtId="164" fontId="12" fillId="0" borderId="33" xfId="8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164" fontId="12" fillId="0" borderId="39" xfId="8" applyNumberFormat="1" applyFont="1" applyBorder="1" applyAlignment="1" applyProtection="1">
      <alignment horizontal="right"/>
      <protection locked="0"/>
    </xf>
    <xf numFmtId="164" fontId="12" fillId="0" borderId="40" xfId="8" applyNumberFormat="1" applyFont="1" applyBorder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/>
      <protection locked="0"/>
    </xf>
    <xf numFmtId="164" fontId="12" fillId="0" borderId="8" xfId="8" applyNumberFormat="1" applyFont="1" applyBorder="1" applyAlignment="1" applyProtection="1">
      <alignment horizontal="right"/>
      <protection hidden="1"/>
    </xf>
    <xf numFmtId="164" fontId="12" fillId="0" borderId="23" xfId="8" applyNumberFormat="1" applyFont="1" applyBorder="1" applyAlignment="1" applyProtection="1">
      <alignment horizontal="right"/>
      <protection hidden="1"/>
    </xf>
    <xf numFmtId="0" fontId="12" fillId="0" borderId="0" xfId="0" quotePrefix="1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33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horizontal="center" wrapText="1"/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165" fontId="12" fillId="0" borderId="19" xfId="8" applyNumberFormat="1" applyFont="1" applyBorder="1" applyAlignment="1" applyProtection="1">
      <alignment horizontal="right"/>
      <protection hidden="1"/>
    </xf>
    <xf numFmtId="165" fontId="12" fillId="0" borderId="33" xfId="8" applyNumberFormat="1" applyFont="1" applyBorder="1" applyAlignment="1" applyProtection="1">
      <alignment horizontal="right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12" fillId="0" borderId="0" xfId="41" applyFont="1" applyBorder="1" applyProtection="1">
      <protection locked="0"/>
    </xf>
    <xf numFmtId="0" fontId="12" fillId="0" borderId="23" xfId="41" applyFont="1" applyBorder="1" applyProtection="1"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164" fontId="12" fillId="0" borderId="39" xfId="7" applyNumberFormat="1" applyFont="1" applyBorder="1" applyAlignment="1" applyProtection="1">
      <alignment horizontal="right"/>
      <protection locked="0"/>
    </xf>
    <xf numFmtId="164" fontId="12" fillId="0" borderId="40" xfId="7" applyNumberFormat="1" applyFont="1" applyBorder="1" applyAlignment="1" applyProtection="1">
      <alignment horizontal="right"/>
      <protection locked="0"/>
    </xf>
    <xf numFmtId="164" fontId="12" fillId="0" borderId="21" xfId="7" applyNumberFormat="1" applyFont="1" applyBorder="1" applyAlignment="1" applyProtection="1">
      <alignment horizontal="right"/>
      <protection locked="0"/>
    </xf>
    <xf numFmtId="164" fontId="12" fillId="0" borderId="22" xfId="7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  <protection hidden="1"/>
    </xf>
    <xf numFmtId="0" fontId="3" fillId="0" borderId="33" xfId="0" applyFont="1" applyBorder="1" applyAlignment="1" applyProtection="1">
      <alignment horizontal="right"/>
      <protection hidden="1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2" xfId="0" applyNumberFormat="1" applyFont="1" applyBorder="1" applyAlignment="1" applyProtection="1">
      <alignment horizontal="right"/>
      <protection locked="0"/>
    </xf>
    <xf numFmtId="164" fontId="12" fillId="0" borderId="8" xfId="0" applyNumberFormat="1" applyFont="1" applyBorder="1" applyAlignment="1" applyProtection="1">
      <alignment horizontal="right"/>
      <protection locked="0"/>
    </xf>
    <xf numFmtId="164" fontId="12" fillId="0" borderId="23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21" xfId="0" applyFont="1" applyBorder="1" applyAlignment="1" applyProtection="1">
      <alignment horizontal="left"/>
      <protection locked="0"/>
    </xf>
    <xf numFmtId="164" fontId="12" fillId="0" borderId="21" xfId="0" applyNumberFormat="1" applyFont="1" applyBorder="1" applyAlignment="1" applyProtection="1">
      <alignment horizontal="right"/>
      <protection hidden="1"/>
    </xf>
    <xf numFmtId="164" fontId="12" fillId="0" borderId="22" xfId="0" applyNumberFormat="1" applyFont="1" applyBorder="1" applyAlignment="1" applyProtection="1">
      <alignment horizontal="right"/>
      <protection hidden="1"/>
    </xf>
    <xf numFmtId="164" fontId="12" fillId="0" borderId="39" xfId="0" applyNumberFormat="1" applyFont="1" applyBorder="1" applyAlignment="1" applyProtection="1">
      <alignment horizontal="right"/>
      <protection locked="0"/>
    </xf>
    <xf numFmtId="164" fontId="12" fillId="0" borderId="40" xfId="0" applyNumberFormat="1" applyFont="1" applyBorder="1" applyAlignment="1" applyProtection="1">
      <alignment horizontal="right"/>
      <protection locked="0"/>
    </xf>
    <xf numFmtId="164" fontId="12" fillId="0" borderId="14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164" fontId="12" fillId="0" borderId="41" xfId="0" applyNumberFormat="1" applyFont="1" applyBorder="1" applyAlignment="1" applyProtection="1">
      <alignment horizontal="right"/>
      <protection locked="0"/>
    </xf>
    <xf numFmtId="164" fontId="12" fillId="0" borderId="42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protection locked="0"/>
    </xf>
    <xf numFmtId="164" fontId="12" fillId="0" borderId="33" xfId="0" applyNumberFormat="1" applyFont="1" applyBorder="1" applyAlignment="1" applyProtection="1">
      <protection locked="0"/>
    </xf>
    <xf numFmtId="164" fontId="12" fillId="0" borderId="19" xfId="0" applyNumberFormat="1" applyFont="1" applyBorder="1" applyAlignment="1" applyProtection="1">
      <protection hidden="1"/>
    </xf>
    <xf numFmtId="164" fontId="12" fillId="0" borderId="33" xfId="0" applyNumberFormat="1" applyFont="1" applyBorder="1" applyAlignment="1" applyProtection="1">
      <protection hidden="1"/>
    </xf>
    <xf numFmtId="164" fontId="12" fillId="0" borderId="8" xfId="0" applyNumberFormat="1" applyFont="1" applyBorder="1" applyAlignment="1" applyProtection="1">
      <protection locked="0"/>
    </xf>
    <xf numFmtId="164" fontId="12" fillId="0" borderId="23" xfId="0" applyNumberFormat="1" applyFont="1" applyBorder="1" applyAlignment="1" applyProtection="1">
      <protection locked="0"/>
    </xf>
    <xf numFmtId="164" fontId="12" fillId="0" borderId="43" xfId="0" applyNumberFormat="1" applyFont="1" applyBorder="1" applyProtection="1">
      <protection locked="0"/>
    </xf>
    <xf numFmtId="164" fontId="12" fillId="0" borderId="44" xfId="0" applyNumberFormat="1" applyFont="1" applyBorder="1" applyProtection="1">
      <protection locked="0"/>
    </xf>
    <xf numFmtId="164" fontId="12" fillId="0" borderId="8" xfId="0" applyNumberFormat="1" applyFont="1" applyBorder="1" applyProtection="1">
      <protection locked="0"/>
    </xf>
    <xf numFmtId="164" fontId="12" fillId="0" borderId="23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14" xfId="0" applyFont="1" applyBorder="1" applyAlignment="1" applyProtection="1">
      <alignment horizontal="left"/>
      <protection locked="0"/>
    </xf>
    <xf numFmtId="164" fontId="12" fillId="0" borderId="19" xfId="0" applyNumberFormat="1" applyFont="1" applyBorder="1" applyProtection="1">
      <protection locked="0"/>
    </xf>
    <xf numFmtId="164" fontId="12" fillId="0" borderId="33" xfId="0" applyNumberFormat="1" applyFont="1" applyBorder="1" applyProtection="1">
      <protection locked="0"/>
    </xf>
    <xf numFmtId="164" fontId="3" fillId="0" borderId="19" xfId="0" applyNumberFormat="1" applyFont="1" applyBorder="1" applyProtection="1">
      <protection hidden="1"/>
    </xf>
    <xf numFmtId="164" fontId="3" fillId="0" borderId="33" xfId="0" applyNumberFormat="1" applyFont="1" applyBorder="1" applyProtection="1">
      <protection hidden="1"/>
    </xf>
    <xf numFmtId="164" fontId="12" fillId="0" borderId="8" xfId="41" applyNumberFormat="1" applyFont="1" applyBorder="1" applyProtection="1">
      <protection locked="0"/>
    </xf>
    <xf numFmtId="164" fontId="12" fillId="0" borderId="23" xfId="41" applyNumberFormat="1" applyFont="1" applyBorder="1" applyProtection="1">
      <protection locked="0"/>
    </xf>
    <xf numFmtId="164" fontId="12" fillId="0" borderId="8" xfId="0" applyNumberFormat="1" applyFont="1" applyBorder="1" applyAlignment="1" applyProtection="1">
      <protection hidden="1"/>
    </xf>
    <xf numFmtId="164" fontId="12" fillId="0" borderId="23" xfId="0" applyNumberFormat="1" applyFont="1" applyBorder="1" applyAlignment="1" applyProtection="1">
      <protection hidden="1"/>
    </xf>
    <xf numFmtId="164" fontId="12" fillId="0" borderId="14" xfId="0" applyNumberFormat="1" applyFont="1" applyBorder="1" applyProtection="1">
      <protection locked="0"/>
    </xf>
    <xf numFmtId="164" fontId="12" fillId="0" borderId="34" xfId="0" applyNumberFormat="1" applyFont="1" applyBorder="1" applyProtection="1"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12" fillId="0" borderId="39" xfId="0" applyNumberFormat="1" applyFont="1" applyBorder="1" applyProtection="1">
      <protection locked="0"/>
    </xf>
    <xf numFmtId="164" fontId="12" fillId="0" borderId="40" xfId="0" applyNumberFormat="1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0" fillId="4" borderId="34" xfId="0" applyFill="1" applyBorder="1" applyAlignment="1" applyProtection="1">
      <alignment horizontal="left"/>
      <protection hidden="1"/>
    </xf>
    <xf numFmtId="164" fontId="4" fillId="0" borderId="21" xfId="8" applyNumberFormat="1" applyFont="1" applyBorder="1" applyAlignment="1" applyProtection="1">
      <alignment horizontal="right"/>
      <protection locked="0"/>
    </xf>
    <xf numFmtId="164" fontId="4" fillId="0" borderId="22" xfId="8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22" xfId="0" applyFont="1" applyBorder="1" applyAlignment="1" applyProtection="1">
      <alignment horizontal="left" wrapText="1"/>
      <protection locked="0"/>
    </xf>
    <xf numFmtId="0" fontId="0" fillId="4" borderId="14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34" xfId="0" applyFill="1" applyBorder="1" applyProtection="1">
      <protection hidden="1"/>
    </xf>
    <xf numFmtId="0" fontId="12" fillId="0" borderId="4" xfId="40" applyFont="1" applyFill="1" applyBorder="1" applyAlignment="1" applyProtection="1">
      <alignment horizontal="left" vertical="center"/>
      <protection locked="0"/>
    </xf>
    <xf numFmtId="0" fontId="12" fillId="0" borderId="0" xfId="40" applyFont="1" applyFill="1" applyBorder="1" applyProtection="1">
      <protection locked="0"/>
    </xf>
    <xf numFmtId="0" fontId="12" fillId="0" borderId="23" xfId="40" applyFont="1" applyFill="1" applyBorder="1" applyProtection="1">
      <protection locked="0"/>
    </xf>
    <xf numFmtId="0" fontId="3" fillId="2" borderId="21" xfId="40" applyFont="1" applyFill="1" applyBorder="1" applyAlignment="1" applyProtection="1">
      <alignment horizontal="center"/>
      <protection locked="0"/>
    </xf>
    <xf numFmtId="0" fontId="3" fillId="2" borderId="2" xfId="40" applyFont="1" applyFill="1" applyBorder="1" applyAlignment="1" applyProtection="1">
      <alignment horizontal="center"/>
      <protection locked="0"/>
    </xf>
    <xf numFmtId="0" fontId="3" fillId="2" borderId="22" xfId="40" applyFont="1" applyFill="1" applyBorder="1" applyAlignment="1" applyProtection="1">
      <alignment horizontal="center"/>
      <protection locked="0"/>
    </xf>
    <xf numFmtId="0" fontId="3" fillId="2" borderId="4" xfId="40" applyFont="1" applyFill="1" applyBorder="1" applyAlignment="1" applyProtection="1">
      <alignment horizontal="center"/>
      <protection locked="0"/>
    </xf>
    <xf numFmtId="0" fontId="3" fillId="0" borderId="4" xfId="40" applyFont="1" applyFill="1" applyBorder="1" applyAlignment="1" applyProtection="1">
      <alignment horizontal="center" vertical="center" wrapText="1"/>
      <protection locked="0"/>
    </xf>
    <xf numFmtId="0" fontId="12" fillId="0" borderId="0" xfId="40" applyFont="1" applyFill="1" applyBorder="1" applyAlignment="1" applyProtection="1">
      <alignment horizontal="left"/>
      <protection locked="0"/>
    </xf>
    <xf numFmtId="0" fontId="12" fillId="0" borderId="23" xfId="40" applyFont="1" applyFill="1" applyBorder="1" applyAlignment="1" applyProtection="1">
      <alignment horizontal="left"/>
      <protection locked="0"/>
    </xf>
    <xf numFmtId="0" fontId="3" fillId="0" borderId="19" xfId="40" applyFont="1" applyBorder="1" applyAlignment="1" applyProtection="1">
      <alignment horizontal="left"/>
      <protection locked="0"/>
    </xf>
    <xf numFmtId="0" fontId="3" fillId="0" borderId="32" xfId="40" applyFont="1" applyBorder="1" applyAlignment="1" applyProtection="1">
      <alignment horizontal="left"/>
      <protection locked="0"/>
    </xf>
    <xf numFmtId="0" fontId="3" fillId="0" borderId="33" xfId="40" applyFont="1" applyBorder="1" applyAlignment="1" applyProtection="1">
      <alignment horizontal="left"/>
      <protection locked="0"/>
    </xf>
    <xf numFmtId="0" fontId="12" fillId="0" borderId="0" xfId="40" applyFont="1" applyBorder="1" applyAlignment="1" applyProtection="1">
      <alignment horizontal="left"/>
      <protection locked="0"/>
    </xf>
    <xf numFmtId="0" fontId="12" fillId="0" borderId="23" xfId="40" applyFont="1" applyBorder="1" applyAlignment="1" applyProtection="1">
      <alignment horizontal="left"/>
      <protection locked="0"/>
    </xf>
    <xf numFmtId="0" fontId="12" fillId="0" borderId="0" xfId="40" applyFont="1" applyBorder="1" applyProtection="1">
      <protection locked="0"/>
    </xf>
    <xf numFmtId="0" fontId="12" fillId="0" borderId="23" xfId="40" applyFont="1" applyBorder="1" applyProtection="1">
      <protection locked="0"/>
    </xf>
    <xf numFmtId="0" fontId="12" fillId="0" borderId="2" xfId="40" applyFont="1" applyBorder="1" applyAlignment="1" applyProtection="1">
      <alignment horizontal="left"/>
      <protection locked="0"/>
    </xf>
    <xf numFmtId="0" fontId="3" fillId="0" borderId="0" xfId="40" applyFont="1" applyBorder="1" applyAlignment="1" applyProtection="1">
      <alignment horizontal="left"/>
      <protection locked="0"/>
    </xf>
    <xf numFmtId="0" fontId="12" fillId="0" borderId="3" xfId="40" applyFont="1" applyFill="1" applyBorder="1" applyAlignment="1" applyProtection="1">
      <alignment horizontal="left"/>
      <protection locked="0"/>
    </xf>
    <xf numFmtId="0" fontId="12" fillId="0" borderId="34" xfId="40" applyFont="1" applyFill="1" applyBorder="1" applyAlignment="1" applyProtection="1">
      <alignment horizontal="left"/>
      <protection locked="0"/>
    </xf>
    <xf numFmtId="0" fontId="3" fillId="3" borderId="39" xfId="40" applyFont="1" applyFill="1" applyBorder="1" applyAlignment="1" applyProtection="1">
      <alignment horizontal="center" vertical="center"/>
      <protection locked="0"/>
    </xf>
    <xf numFmtId="0" fontId="3" fillId="3" borderId="1" xfId="40" applyFont="1" applyFill="1" applyBorder="1" applyAlignment="1" applyProtection="1">
      <alignment horizontal="center" vertical="center"/>
      <protection locked="0"/>
    </xf>
    <xf numFmtId="0" fontId="3" fillId="3" borderId="25" xfId="40" applyFont="1" applyFill="1" applyBorder="1" applyAlignment="1" applyProtection="1">
      <alignment horizontal="center" vertical="center"/>
      <protection locked="0"/>
    </xf>
    <xf numFmtId="0" fontId="12" fillId="0" borderId="3" xfId="40" applyFont="1" applyBorder="1" applyAlignment="1" applyProtection="1">
      <alignment horizontal="left"/>
      <protection locked="0"/>
    </xf>
    <xf numFmtId="0" fontId="12" fillId="0" borderId="34" xfId="40" applyFont="1" applyBorder="1" applyAlignment="1" applyProtection="1">
      <alignment horizontal="left"/>
      <protection locked="0"/>
    </xf>
    <xf numFmtId="0" fontId="12" fillId="0" borderId="0" xfId="40" applyFont="1" applyBorder="1" applyAlignment="1" applyProtection="1">
      <protection locked="0"/>
    </xf>
    <xf numFmtId="0" fontId="12" fillId="0" borderId="23" xfId="40" applyFont="1" applyBorder="1" applyAlignment="1" applyProtection="1">
      <protection locked="0"/>
    </xf>
    <xf numFmtId="0" fontId="3" fillId="0" borderId="5" xfId="40" applyFont="1" applyBorder="1" applyAlignment="1" applyProtection="1">
      <alignment horizontal="center" vertical="center" wrapText="1"/>
      <protection locked="0"/>
    </xf>
    <xf numFmtId="0" fontId="3" fillId="0" borderId="13" xfId="40" applyFont="1" applyBorder="1" applyAlignment="1" applyProtection="1">
      <alignment horizontal="center" vertical="center" wrapText="1"/>
      <protection locked="0"/>
    </xf>
    <xf numFmtId="0" fontId="3" fillId="0" borderId="19" xfId="40" applyFont="1" applyBorder="1" applyProtection="1">
      <protection locked="0"/>
    </xf>
    <xf numFmtId="0" fontId="3" fillId="0" borderId="32" xfId="40" applyFont="1" applyBorder="1" applyProtection="1">
      <protection locked="0"/>
    </xf>
    <xf numFmtId="0" fontId="3" fillId="0" borderId="33" xfId="40" applyFont="1" applyBorder="1" applyProtection="1">
      <protection locked="0"/>
    </xf>
    <xf numFmtId="0" fontId="3" fillId="3" borderId="5" xfId="40" applyFont="1" applyFill="1" applyBorder="1" applyAlignment="1" applyProtection="1">
      <alignment horizontal="center" vertical="center" wrapText="1"/>
      <protection locked="0"/>
    </xf>
    <xf numFmtId="0" fontId="3" fillId="3" borderId="13" xfId="40" applyFont="1" applyFill="1" applyBorder="1" applyAlignment="1" applyProtection="1">
      <alignment horizontal="center" vertical="center" wrapText="1"/>
      <protection locked="0"/>
    </xf>
    <xf numFmtId="0" fontId="12" fillId="0" borderId="2" xfId="40" applyFont="1" applyBorder="1" applyAlignment="1" applyProtection="1">
      <alignment horizontal="center"/>
      <protection hidden="1"/>
    </xf>
    <xf numFmtId="0" fontId="3" fillId="0" borderId="19" xfId="40" applyFont="1" applyBorder="1" applyAlignment="1" applyProtection="1">
      <alignment horizontal="center" vertical="center"/>
      <protection locked="0"/>
    </xf>
    <xf numFmtId="0" fontId="3" fillId="0" borderId="32" xfId="40" applyFont="1" applyBorder="1" applyAlignment="1" applyProtection="1">
      <alignment horizontal="center" vertical="center"/>
      <protection locked="0"/>
    </xf>
    <xf numFmtId="0" fontId="3" fillId="0" borderId="33" xfId="40" applyFont="1" applyBorder="1" applyAlignment="1" applyProtection="1">
      <alignment horizontal="center" vertical="center"/>
      <protection locked="0"/>
    </xf>
    <xf numFmtId="0" fontId="3" fillId="0" borderId="8" xfId="40" applyFont="1" applyBorder="1" applyAlignment="1" applyProtection="1">
      <alignment horizontal="center" vertical="center"/>
      <protection locked="0"/>
    </xf>
    <xf numFmtId="0" fontId="3" fillId="0" borderId="0" xfId="40" applyFont="1" applyBorder="1" applyAlignment="1" applyProtection="1">
      <alignment horizontal="center" vertical="center"/>
      <protection locked="0"/>
    </xf>
    <xf numFmtId="0" fontId="3" fillId="0" borderId="23" xfId="40" applyFont="1" applyBorder="1" applyAlignment="1" applyProtection="1">
      <alignment horizontal="center" vertical="center"/>
      <protection locked="0"/>
    </xf>
    <xf numFmtId="0" fontId="3" fillId="0" borderId="14" xfId="40" applyFont="1" applyBorder="1" applyAlignment="1" applyProtection="1">
      <alignment horizontal="center" vertical="center"/>
      <protection locked="0"/>
    </xf>
    <xf numFmtId="0" fontId="3" fillId="0" borderId="3" xfId="40" applyFont="1" applyBorder="1" applyAlignment="1" applyProtection="1">
      <alignment horizontal="center" vertical="center"/>
      <protection locked="0"/>
    </xf>
    <xf numFmtId="0" fontId="3" fillId="0" borderId="34" xfId="40" applyFont="1" applyBorder="1" applyAlignment="1" applyProtection="1">
      <alignment horizontal="center" vertical="center"/>
      <protection locked="0"/>
    </xf>
    <xf numFmtId="0" fontId="3" fillId="0" borderId="21" xfId="40" applyFont="1" applyFill="1" applyBorder="1" applyAlignment="1" applyProtection="1">
      <alignment horizontal="left" wrapText="1"/>
      <protection locked="0"/>
    </xf>
    <xf numFmtId="0" fontId="3" fillId="0" borderId="2" xfId="40" applyFont="1" applyFill="1" applyBorder="1" applyAlignment="1" applyProtection="1">
      <alignment horizontal="left" wrapText="1"/>
      <protection locked="0"/>
    </xf>
    <xf numFmtId="0" fontId="3" fillId="0" borderId="22" xfId="40" applyFont="1" applyFill="1" applyBorder="1" applyAlignment="1" applyProtection="1">
      <alignment horizontal="left" wrapText="1"/>
      <protection locked="0"/>
    </xf>
    <xf numFmtId="0" fontId="3" fillId="0" borderId="0" xfId="40" applyFont="1" applyAlignment="1" applyProtection="1">
      <alignment horizontal="center"/>
      <protection locked="0"/>
    </xf>
    <xf numFmtId="0" fontId="3" fillId="0" borderId="0" xfId="40" applyFont="1" applyFill="1" applyBorder="1" applyAlignment="1" applyProtection="1">
      <alignment horizontal="center"/>
      <protection locked="0"/>
    </xf>
    <xf numFmtId="0" fontId="3" fillId="0" borderId="3" xfId="4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34" xfId="0" applyFont="1" applyFill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23" xfId="0" applyFont="1" applyFill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23" xfId="0" applyFont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0" fontId="9" fillId="0" borderId="23" xfId="0" applyFont="1" applyFill="1" applyBorder="1" applyProtection="1">
      <protection hidden="1"/>
    </xf>
    <xf numFmtId="0" fontId="8" fillId="0" borderId="19" xfId="0" applyFont="1" applyBorder="1" applyAlignment="1" applyProtection="1">
      <alignment horizontal="left"/>
      <protection hidden="1"/>
    </xf>
    <xf numFmtId="0" fontId="8" fillId="0" borderId="32" xfId="0" applyFont="1" applyBorder="1" applyAlignment="1" applyProtection="1">
      <alignment horizontal="left"/>
      <protection hidden="1"/>
    </xf>
    <xf numFmtId="0" fontId="8" fillId="0" borderId="33" xfId="0" applyFont="1" applyBorder="1" applyAlignment="1" applyProtection="1">
      <alignment horizontal="left"/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3" xfId="0" applyFont="1" applyFill="1" applyBorder="1" applyAlignment="1" applyProtection="1">
      <alignment horizontal="left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Protection="1">
      <protection hidden="1"/>
    </xf>
    <xf numFmtId="0" fontId="8" fillId="0" borderId="32" xfId="0" applyFont="1" applyBorder="1" applyProtection="1">
      <protection hidden="1"/>
    </xf>
    <xf numFmtId="0" fontId="8" fillId="0" borderId="33" xfId="0" applyFont="1" applyBorder="1" applyProtection="1"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protection hidden="1"/>
    </xf>
    <xf numFmtId="0" fontId="9" fillId="0" borderId="23" xfId="0" applyFont="1" applyBorder="1" applyAlignment="1" applyProtection="1"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34" xfId="0" applyFont="1" applyFill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34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Protection="1">
      <protection hidden="1"/>
    </xf>
    <xf numFmtId="0" fontId="9" fillId="0" borderId="23" xfId="0" applyFont="1" applyBorder="1" applyProtection="1"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</xf>
    <xf numFmtId="0" fontId="8" fillId="0" borderId="21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wrapText="1"/>
    </xf>
    <xf numFmtId="0" fontId="8" fillId="0" borderId="22" xfId="0" applyFont="1" applyFill="1" applyBorder="1" applyAlignment="1" applyProtection="1">
      <alignment horizontal="left" wrapText="1"/>
    </xf>
    <xf numFmtId="0" fontId="9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center"/>
      <protection locked="0"/>
    </xf>
    <xf numFmtId="0" fontId="0" fillId="0" borderId="0" xfId="0"/>
    <xf numFmtId="0" fontId="12" fillId="0" borderId="0" xfId="0" applyFont="1" applyAlignment="1" applyProtection="1">
      <alignment horizontal="left" vertical="top" wrapText="1"/>
      <protection locked="0"/>
    </xf>
  </cellXfs>
  <cellStyles count="79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13" xfId="40" xr:uid="{00000000-0005-0000-0000-000028000000}"/>
    <cellStyle name="Normal 2" xfId="41" xr:uid="{00000000-0005-0000-0000-000029000000}"/>
    <cellStyle name="Normal 2 2" xfId="42" xr:uid="{00000000-0005-0000-0000-00002A000000}"/>
    <cellStyle name="Normal 2 3" xfId="43" xr:uid="{00000000-0005-0000-0000-00002B000000}"/>
    <cellStyle name="Normal 3" xfId="44" xr:uid="{00000000-0005-0000-0000-00002C000000}"/>
    <cellStyle name="Normal 3 2" xfId="45" xr:uid="{00000000-0005-0000-0000-00002D000000}"/>
    <cellStyle name="Normal 4" xfId="46" xr:uid="{00000000-0005-0000-0000-00002E000000}"/>
    <cellStyle name="Normal 4 2" xfId="47" xr:uid="{00000000-0005-0000-0000-00002F000000}"/>
    <cellStyle name="Normal 4 2 2" xfId="48" xr:uid="{00000000-0005-0000-0000-000030000000}"/>
    <cellStyle name="Normal 4 3" xfId="49" xr:uid="{00000000-0005-0000-0000-000031000000}"/>
    <cellStyle name="Normal 4 3 2" xfId="50" xr:uid="{00000000-0005-0000-0000-000032000000}"/>
    <cellStyle name="Normal 4 4" xfId="51" xr:uid="{00000000-0005-0000-0000-000033000000}"/>
    <cellStyle name="Normal 4 4 2" xfId="52" xr:uid="{00000000-0005-0000-0000-000034000000}"/>
    <cellStyle name="Normal 5" xfId="53" xr:uid="{00000000-0005-0000-0000-000035000000}"/>
    <cellStyle name="Normal 6" xfId="54" xr:uid="{00000000-0005-0000-0000-000036000000}"/>
    <cellStyle name="Normal 6 2" xfId="55" xr:uid="{00000000-0005-0000-0000-000037000000}"/>
    <cellStyle name="Normal 7" xfId="56" xr:uid="{00000000-0005-0000-0000-000038000000}"/>
    <cellStyle name="Normal 7 2" xfId="57" xr:uid="{00000000-0005-0000-0000-000039000000}"/>
    <cellStyle name="Normal 8" xfId="58" xr:uid="{00000000-0005-0000-0000-00003A000000}"/>
    <cellStyle name="Normal 9" xfId="59" xr:uid="{00000000-0005-0000-0000-00003B000000}"/>
    <cellStyle name="Normal 9 2" xfId="60" xr:uid="{00000000-0005-0000-0000-00003C000000}"/>
    <cellStyle name="Percent" xfId="61" builtinId="5"/>
    <cellStyle name="Percent 2" xfId="62" xr:uid="{00000000-0005-0000-0000-00003E000000}"/>
    <cellStyle name="Percent 2 2" xfId="63" xr:uid="{00000000-0005-0000-0000-00003F000000}"/>
    <cellStyle name="Percent 2 2 2" xfId="64" xr:uid="{00000000-0005-0000-0000-000040000000}"/>
    <cellStyle name="Percent 2 3" xfId="65" xr:uid="{00000000-0005-0000-0000-000041000000}"/>
    <cellStyle name="Percent 2 3 2" xfId="66" xr:uid="{00000000-0005-0000-0000-000042000000}"/>
    <cellStyle name="Percent 2 4" xfId="67" xr:uid="{00000000-0005-0000-0000-000043000000}"/>
    <cellStyle name="Percent 3" xfId="68" xr:uid="{00000000-0005-0000-0000-000044000000}"/>
    <cellStyle name="Percent 3 2" xfId="69" xr:uid="{00000000-0005-0000-0000-000045000000}"/>
    <cellStyle name="Percent 3 2 2" xfId="70" xr:uid="{00000000-0005-0000-0000-000046000000}"/>
    <cellStyle name="Percent 3 3" xfId="71" xr:uid="{00000000-0005-0000-0000-000047000000}"/>
    <cellStyle name="Percent 3 3 2" xfId="72" xr:uid="{00000000-0005-0000-0000-000048000000}"/>
    <cellStyle name="Percent 3 4" xfId="73" xr:uid="{00000000-0005-0000-0000-000049000000}"/>
    <cellStyle name="Percent 4" xfId="74" xr:uid="{00000000-0005-0000-0000-00004A000000}"/>
    <cellStyle name="Percent 4 2" xfId="75" xr:uid="{00000000-0005-0000-0000-00004B000000}"/>
    <cellStyle name="Percent 5" xfId="76" xr:uid="{00000000-0005-0000-0000-00004C000000}"/>
    <cellStyle name="Percent 6" xfId="77" xr:uid="{00000000-0005-0000-0000-00004D000000}"/>
    <cellStyle name="Percent 7" xfId="78" xr:uid="{00000000-0005-0000-0000-00004E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theme" Target="theme/theme1.xml"/><Relationship Id="rId56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opLeftCell="A34" zoomScaleNormal="100" zoomScaleSheetLayoutView="100" zoomScalePageLayoutView="84" workbookViewId="0">
      <selection sqref="A1:G1"/>
    </sheetView>
  </sheetViews>
  <sheetFormatPr defaultColWidth="0" defaultRowHeight="15" zeroHeight="1" x14ac:dyDescent="0.2"/>
  <cols>
    <col min="1" max="1" width="6.5703125" style="162" customWidth="1"/>
    <col min="2" max="2" width="3.5703125" style="162" customWidth="1"/>
    <col min="3" max="3" width="4.28515625" style="162" customWidth="1"/>
    <col min="4" max="4" width="3.5703125" style="162" customWidth="1"/>
    <col min="5" max="5" width="58.7109375" style="162" customWidth="1"/>
    <col min="6" max="6" width="7.28515625" style="162" customWidth="1"/>
    <col min="7" max="7" width="19.85546875" style="162" customWidth="1"/>
    <col min="8" max="10" width="12.5703125" hidden="1" customWidth="1"/>
    <col min="11" max="16384" width="9.140625" hidden="1"/>
  </cols>
  <sheetData>
    <row r="1" spans="1:10" ht="46.5" customHeight="1" x14ac:dyDescent="0.25">
      <c r="A1" s="366" t="s">
        <v>182</v>
      </c>
      <c r="B1" s="366"/>
      <c r="C1" s="366"/>
      <c r="D1" s="366"/>
      <c r="E1" s="366"/>
      <c r="F1" s="366"/>
      <c r="G1" s="366"/>
    </row>
    <row r="2" spans="1:10" ht="20.100000000000001" customHeight="1" x14ac:dyDescent="0.25">
      <c r="A2" s="367" t="s">
        <v>8</v>
      </c>
      <c r="B2" s="367"/>
      <c r="C2" s="367"/>
      <c r="D2" s="368" t="s">
        <v>157</v>
      </c>
      <c r="E2" s="368"/>
      <c r="F2" s="277" t="s">
        <v>9</v>
      </c>
      <c r="G2" s="156">
        <v>42963</v>
      </c>
    </row>
    <row r="3" spans="1:10" ht="15" customHeight="1" x14ac:dyDescent="0.25">
      <c r="A3" s="158"/>
      <c r="B3" s="158"/>
      <c r="C3" s="158"/>
      <c r="D3" s="369"/>
      <c r="E3" s="369"/>
      <c r="F3" s="370"/>
      <c r="G3" s="370"/>
    </row>
    <row r="4" spans="1:10" x14ac:dyDescent="0.2">
      <c r="A4" s="159"/>
      <c r="B4" s="159"/>
      <c r="C4" s="159"/>
      <c r="D4" s="159"/>
      <c r="E4" s="159"/>
      <c r="F4" s="365"/>
      <c r="G4" s="365"/>
    </row>
    <row r="5" spans="1:10" s="3" customFormat="1" ht="15" customHeight="1" x14ac:dyDescent="0.2">
      <c r="A5" s="346" t="s">
        <v>54</v>
      </c>
      <c r="B5" s="347"/>
      <c r="C5" s="347"/>
      <c r="D5" s="347"/>
      <c r="E5" s="348"/>
      <c r="F5" s="355" t="s">
        <v>59</v>
      </c>
      <c r="G5" s="356"/>
    </row>
    <row r="6" spans="1:10" s="3" customFormat="1" ht="15" customHeight="1" x14ac:dyDescent="0.2">
      <c r="A6" s="349"/>
      <c r="B6" s="350"/>
      <c r="C6" s="350"/>
      <c r="D6" s="350"/>
      <c r="E6" s="351"/>
      <c r="F6" s="357"/>
      <c r="G6" s="358"/>
    </row>
    <row r="7" spans="1:10" s="1" customFormat="1" ht="20.25" customHeight="1" x14ac:dyDescent="0.2">
      <c r="A7" s="352"/>
      <c r="B7" s="353"/>
      <c r="C7" s="353"/>
      <c r="D7" s="353"/>
      <c r="E7" s="354"/>
      <c r="F7" s="359"/>
      <c r="G7" s="360"/>
      <c r="H7" s="2"/>
      <c r="I7" s="2"/>
      <c r="J7" s="2"/>
    </row>
    <row r="8" spans="1:10" ht="18.75" customHeight="1" x14ac:dyDescent="0.25">
      <c r="A8" s="329" t="s">
        <v>121</v>
      </c>
      <c r="B8" s="361"/>
      <c r="C8" s="361"/>
      <c r="D8" s="361"/>
      <c r="E8" s="362"/>
      <c r="F8" s="363"/>
      <c r="G8" s="364"/>
    </row>
    <row r="9" spans="1:10" ht="15" customHeight="1" x14ac:dyDescent="0.2">
      <c r="A9" s="165">
        <v>1</v>
      </c>
      <c r="B9" s="321" t="s">
        <v>159</v>
      </c>
      <c r="C9" s="339"/>
      <c r="D9" s="339"/>
      <c r="E9" s="340"/>
      <c r="F9" s="317">
        <v>748632</v>
      </c>
      <c r="G9" s="318"/>
    </row>
    <row r="10" spans="1:10" ht="15" customHeight="1" x14ac:dyDescent="0.2">
      <c r="A10" s="165">
        <v>2</v>
      </c>
      <c r="B10" s="321" t="s">
        <v>160</v>
      </c>
      <c r="C10" s="339"/>
      <c r="D10" s="339"/>
      <c r="E10" s="340"/>
      <c r="F10" s="317">
        <v>513337</v>
      </c>
      <c r="G10" s="318"/>
    </row>
    <row r="11" spans="1:10" ht="15" customHeight="1" x14ac:dyDescent="0.2">
      <c r="A11" s="165">
        <v>3</v>
      </c>
      <c r="B11" s="321" t="s">
        <v>161</v>
      </c>
      <c r="C11" s="339"/>
      <c r="D11" s="339"/>
      <c r="E11" s="340"/>
      <c r="F11" s="317">
        <v>319808</v>
      </c>
      <c r="G11" s="318"/>
    </row>
    <row r="12" spans="1:10" ht="15" customHeight="1" x14ac:dyDescent="0.2">
      <c r="A12" s="165">
        <v>4</v>
      </c>
      <c r="B12" s="321" t="s">
        <v>162</v>
      </c>
      <c r="C12" s="339"/>
      <c r="D12" s="339"/>
      <c r="E12" s="340"/>
      <c r="F12" s="317">
        <v>710140</v>
      </c>
      <c r="G12" s="318"/>
    </row>
    <row r="13" spans="1:10" ht="15" customHeight="1" x14ac:dyDescent="0.2">
      <c r="A13" s="165">
        <v>5</v>
      </c>
      <c r="B13" s="321" t="s">
        <v>163</v>
      </c>
      <c r="C13" s="339"/>
      <c r="D13" s="339"/>
      <c r="E13" s="340"/>
      <c r="F13" s="317">
        <v>745210</v>
      </c>
      <c r="G13" s="318"/>
    </row>
    <row r="14" spans="1:10" ht="15" customHeight="1" x14ac:dyDescent="0.2">
      <c r="A14" s="165">
        <v>6</v>
      </c>
      <c r="B14" s="321"/>
      <c r="C14" s="339"/>
      <c r="D14" s="339"/>
      <c r="E14" s="340"/>
      <c r="F14" s="317"/>
      <c r="G14" s="318"/>
    </row>
    <row r="15" spans="1:10" ht="15" customHeight="1" x14ac:dyDescent="0.2">
      <c r="A15" s="165">
        <v>7</v>
      </c>
      <c r="B15" s="321"/>
      <c r="C15" s="339"/>
      <c r="D15" s="339"/>
      <c r="E15" s="340"/>
      <c r="F15" s="317"/>
      <c r="G15" s="318"/>
    </row>
    <row r="16" spans="1:10" ht="15" customHeight="1" x14ac:dyDescent="0.2">
      <c r="A16" s="165">
        <v>8</v>
      </c>
      <c r="B16" s="321"/>
      <c r="C16" s="339"/>
      <c r="D16" s="339"/>
      <c r="E16" s="340"/>
      <c r="F16" s="317"/>
      <c r="G16" s="318"/>
    </row>
    <row r="17" spans="1:7" ht="15" customHeight="1" x14ac:dyDescent="0.2">
      <c r="A17" s="165">
        <v>9</v>
      </c>
      <c r="B17" s="321"/>
      <c r="C17" s="339"/>
      <c r="D17" s="339"/>
      <c r="E17" s="340"/>
      <c r="F17" s="317"/>
      <c r="G17" s="318"/>
    </row>
    <row r="18" spans="1:7" ht="15" customHeight="1" x14ac:dyDescent="0.2">
      <c r="A18" s="165">
        <v>10</v>
      </c>
      <c r="B18" s="321"/>
      <c r="C18" s="339"/>
      <c r="D18" s="339"/>
      <c r="E18" s="340"/>
      <c r="F18" s="317"/>
      <c r="G18" s="318"/>
    </row>
    <row r="19" spans="1:7" ht="15" customHeight="1" x14ac:dyDescent="0.2">
      <c r="A19" s="165">
        <v>11</v>
      </c>
      <c r="B19" s="321"/>
      <c r="C19" s="339"/>
      <c r="D19" s="339"/>
      <c r="E19" s="340"/>
      <c r="F19" s="317"/>
      <c r="G19" s="318"/>
    </row>
    <row r="20" spans="1:7" ht="15" customHeight="1" x14ac:dyDescent="0.2">
      <c r="A20" s="165">
        <v>12</v>
      </c>
      <c r="B20" s="321"/>
      <c r="C20" s="339"/>
      <c r="D20" s="339"/>
      <c r="E20" s="340"/>
      <c r="F20" s="317"/>
      <c r="G20" s="318"/>
    </row>
    <row r="21" spans="1:7" ht="15" customHeight="1" x14ac:dyDescent="0.2">
      <c r="A21" s="165">
        <v>13</v>
      </c>
      <c r="B21" s="321"/>
      <c r="C21" s="339"/>
      <c r="D21" s="339"/>
      <c r="E21" s="340"/>
      <c r="F21" s="317"/>
      <c r="G21" s="318"/>
    </row>
    <row r="22" spans="1:7" ht="15" customHeight="1" x14ac:dyDescent="0.2">
      <c r="A22" s="165">
        <v>14</v>
      </c>
      <c r="B22" s="321"/>
      <c r="C22" s="339"/>
      <c r="D22" s="339"/>
      <c r="E22" s="340"/>
      <c r="F22" s="317"/>
      <c r="G22" s="318"/>
    </row>
    <row r="23" spans="1:7" ht="15" customHeight="1" x14ac:dyDescent="0.2">
      <c r="A23" s="165">
        <v>15</v>
      </c>
      <c r="B23" s="321"/>
      <c r="C23" s="339"/>
      <c r="D23" s="339"/>
      <c r="E23" s="340"/>
      <c r="F23" s="317"/>
      <c r="G23" s="318"/>
    </row>
    <row r="24" spans="1:7" ht="15" customHeight="1" x14ac:dyDescent="0.2">
      <c r="A24" s="165">
        <v>16</v>
      </c>
      <c r="B24" s="321"/>
      <c r="C24" s="339"/>
      <c r="D24" s="339"/>
      <c r="E24" s="340"/>
      <c r="F24" s="317"/>
      <c r="G24" s="318"/>
    </row>
    <row r="25" spans="1:7" ht="15" customHeight="1" x14ac:dyDescent="0.2">
      <c r="A25" s="165">
        <v>17</v>
      </c>
      <c r="B25" s="321"/>
      <c r="C25" s="339"/>
      <c r="D25" s="339"/>
      <c r="E25" s="340"/>
      <c r="F25" s="317"/>
      <c r="G25" s="318"/>
    </row>
    <row r="26" spans="1:7" ht="15" customHeight="1" x14ac:dyDescent="0.2">
      <c r="A26" s="165">
        <v>18</v>
      </c>
      <c r="B26" s="321"/>
      <c r="C26" s="339"/>
      <c r="D26" s="339"/>
      <c r="E26" s="340"/>
      <c r="F26" s="317"/>
      <c r="G26" s="318"/>
    </row>
    <row r="27" spans="1:7" ht="15" customHeight="1" x14ac:dyDescent="0.2">
      <c r="A27" s="165">
        <v>19</v>
      </c>
      <c r="B27" s="321"/>
      <c r="C27" s="339"/>
      <c r="D27" s="339"/>
      <c r="E27" s="340"/>
      <c r="F27" s="317"/>
      <c r="G27" s="318"/>
    </row>
    <row r="28" spans="1:7" ht="15" customHeight="1" x14ac:dyDescent="0.2">
      <c r="A28" s="165">
        <v>20</v>
      </c>
      <c r="B28" s="345"/>
      <c r="C28" s="339"/>
      <c r="D28" s="339"/>
      <c r="E28" s="340"/>
      <c r="F28" s="317"/>
      <c r="G28" s="318"/>
    </row>
    <row r="29" spans="1:7" ht="15" customHeight="1" x14ac:dyDescent="0.2">
      <c r="A29" s="165">
        <v>21</v>
      </c>
      <c r="B29" s="321"/>
      <c r="C29" s="339"/>
      <c r="D29" s="339"/>
      <c r="E29" s="340"/>
      <c r="F29" s="317"/>
      <c r="G29" s="318"/>
    </row>
    <row r="30" spans="1:7" ht="15" customHeight="1" x14ac:dyDescent="0.2">
      <c r="A30" s="165">
        <v>22</v>
      </c>
      <c r="B30" s="321"/>
      <c r="C30" s="339"/>
      <c r="D30" s="339"/>
      <c r="E30" s="340"/>
      <c r="F30" s="317"/>
      <c r="G30" s="318"/>
    </row>
    <row r="31" spans="1:7" ht="15" customHeight="1" x14ac:dyDescent="0.2">
      <c r="A31" s="165">
        <v>23</v>
      </c>
      <c r="B31" s="321"/>
      <c r="C31" s="339"/>
      <c r="D31" s="339"/>
      <c r="E31" s="340"/>
      <c r="F31" s="317"/>
      <c r="G31" s="318"/>
    </row>
    <row r="32" spans="1:7" ht="15" customHeight="1" x14ac:dyDescent="0.2">
      <c r="A32" s="165">
        <v>24</v>
      </c>
      <c r="B32" s="321"/>
      <c r="C32" s="339"/>
      <c r="D32" s="339"/>
      <c r="E32" s="340"/>
      <c r="F32" s="317"/>
      <c r="G32" s="318"/>
    </row>
    <row r="33" spans="1:7" s="4" customFormat="1" ht="15" customHeight="1" x14ac:dyDescent="0.2">
      <c r="A33" s="165">
        <v>25</v>
      </c>
      <c r="B33" s="321"/>
      <c r="C33" s="339"/>
      <c r="D33" s="339"/>
      <c r="E33" s="340"/>
      <c r="F33" s="317"/>
      <c r="G33" s="318"/>
    </row>
    <row r="34" spans="1:7" s="4" customFormat="1" ht="21" customHeight="1" x14ac:dyDescent="0.2">
      <c r="A34" s="166"/>
      <c r="B34" s="341" t="s">
        <v>63</v>
      </c>
      <c r="C34" s="341"/>
      <c r="D34" s="341"/>
      <c r="E34" s="342"/>
      <c r="F34" s="327">
        <f>SUM(F9:G33)</f>
        <v>3037127</v>
      </c>
      <c r="G34" s="328"/>
    </row>
    <row r="35" spans="1:7" s="4" customFormat="1" ht="15" customHeight="1" x14ac:dyDescent="0.25">
      <c r="A35" s="334" t="s">
        <v>122</v>
      </c>
      <c r="B35" s="335"/>
      <c r="C35" s="335"/>
      <c r="D35" s="335"/>
      <c r="E35" s="336"/>
      <c r="F35" s="343"/>
      <c r="G35" s="344"/>
    </row>
    <row r="36" spans="1:7" s="4" customFormat="1" ht="22.5" customHeight="1" x14ac:dyDescent="0.2">
      <c r="A36" s="165">
        <v>1</v>
      </c>
      <c r="B36" s="315" t="s">
        <v>164</v>
      </c>
      <c r="C36" s="315"/>
      <c r="D36" s="315"/>
      <c r="E36" s="316"/>
      <c r="F36" s="317">
        <v>280520</v>
      </c>
      <c r="G36" s="318"/>
    </row>
    <row r="37" spans="1:7" s="4" customFormat="1" ht="54" customHeight="1" x14ac:dyDescent="0.2">
      <c r="A37" s="165">
        <v>2</v>
      </c>
      <c r="B37" s="319" t="s">
        <v>165</v>
      </c>
      <c r="C37" s="319"/>
      <c r="D37" s="319"/>
      <c r="E37" s="320"/>
      <c r="F37" s="317">
        <v>592578</v>
      </c>
      <c r="G37" s="318"/>
    </row>
    <row r="38" spans="1:7" s="4" customFormat="1" ht="15" customHeight="1" x14ac:dyDescent="0.2">
      <c r="A38" s="165">
        <v>3</v>
      </c>
      <c r="B38" s="315"/>
      <c r="C38" s="315"/>
      <c r="D38" s="315"/>
      <c r="E38" s="316"/>
      <c r="F38" s="317"/>
      <c r="G38" s="318"/>
    </row>
    <row r="39" spans="1:7" s="4" customFormat="1" ht="15" customHeight="1" x14ac:dyDescent="0.2">
      <c r="A39" s="165">
        <v>4</v>
      </c>
      <c r="B39" s="321"/>
      <c r="C39" s="321"/>
      <c r="D39" s="321"/>
      <c r="E39" s="322"/>
      <c r="F39" s="317"/>
      <c r="G39" s="318"/>
    </row>
    <row r="40" spans="1:7" s="4" customFormat="1" ht="15" customHeight="1" x14ac:dyDescent="0.2">
      <c r="A40" s="165">
        <v>5</v>
      </c>
      <c r="B40" s="321"/>
      <c r="C40" s="321"/>
      <c r="D40" s="321"/>
      <c r="E40" s="322"/>
      <c r="F40" s="317"/>
      <c r="G40" s="318"/>
    </row>
    <row r="41" spans="1:7" s="4" customFormat="1" ht="15" customHeight="1" x14ac:dyDescent="0.2">
      <c r="A41" s="165">
        <v>6</v>
      </c>
      <c r="B41" s="321"/>
      <c r="C41" s="321"/>
      <c r="D41" s="321"/>
      <c r="E41" s="322"/>
      <c r="F41" s="317"/>
      <c r="G41" s="318"/>
    </row>
    <row r="42" spans="1:7" s="4" customFormat="1" ht="15" customHeight="1" x14ac:dyDescent="0.2">
      <c r="A42" s="165">
        <v>7</v>
      </c>
      <c r="B42" s="315"/>
      <c r="C42" s="315"/>
      <c r="D42" s="315"/>
      <c r="E42" s="316"/>
      <c r="F42" s="317"/>
      <c r="G42" s="318"/>
    </row>
    <row r="43" spans="1:7" s="4" customFormat="1" ht="15" customHeight="1" x14ac:dyDescent="0.2">
      <c r="A43" s="165">
        <v>8</v>
      </c>
      <c r="B43" s="315"/>
      <c r="C43" s="315"/>
      <c r="D43" s="315"/>
      <c r="E43" s="316"/>
      <c r="F43" s="317"/>
      <c r="G43" s="318"/>
    </row>
    <row r="44" spans="1:7" s="4" customFormat="1" ht="15" customHeight="1" x14ac:dyDescent="0.2">
      <c r="A44" s="165">
        <v>9</v>
      </c>
      <c r="B44" s="315"/>
      <c r="C44" s="315"/>
      <c r="D44" s="315"/>
      <c r="E44" s="316"/>
      <c r="F44" s="317"/>
      <c r="G44" s="318"/>
    </row>
    <row r="45" spans="1:7" s="4" customFormat="1" ht="15" customHeight="1" x14ac:dyDescent="0.2">
      <c r="A45" s="165">
        <v>10</v>
      </c>
      <c r="B45" s="323"/>
      <c r="C45" s="323"/>
      <c r="D45" s="323"/>
      <c r="E45" s="324"/>
      <c r="F45" s="325"/>
      <c r="G45" s="326"/>
    </row>
    <row r="46" spans="1:7" s="4" customFormat="1" ht="15" customHeight="1" x14ac:dyDescent="0.2">
      <c r="A46" s="165">
        <v>11</v>
      </c>
      <c r="B46" s="323"/>
      <c r="C46" s="323"/>
      <c r="D46" s="323"/>
      <c r="E46" s="324"/>
      <c r="F46" s="325"/>
      <c r="G46" s="326"/>
    </row>
    <row r="47" spans="1:7" s="4" customFormat="1" ht="15" customHeight="1" x14ac:dyDescent="0.2">
      <c r="A47" s="165">
        <v>12</v>
      </c>
      <c r="B47" s="321"/>
      <c r="C47" s="321"/>
      <c r="D47" s="321"/>
      <c r="E47" s="322"/>
      <c r="F47" s="317"/>
      <c r="G47" s="318"/>
    </row>
    <row r="48" spans="1:7" s="4" customFormat="1" ht="15" customHeight="1" x14ac:dyDescent="0.2">
      <c r="A48" s="165">
        <v>13</v>
      </c>
      <c r="B48" s="321"/>
      <c r="C48" s="321"/>
      <c r="D48" s="321"/>
      <c r="E48" s="322"/>
      <c r="F48" s="317"/>
      <c r="G48" s="318"/>
    </row>
    <row r="49" spans="1:7" s="4" customFormat="1" ht="15" customHeight="1" x14ac:dyDescent="0.2">
      <c r="A49" s="165">
        <v>14</v>
      </c>
      <c r="B49" s="321"/>
      <c r="C49" s="321"/>
      <c r="D49" s="321"/>
      <c r="E49" s="322"/>
      <c r="F49" s="317"/>
      <c r="G49" s="318"/>
    </row>
    <row r="50" spans="1:7" s="4" customFormat="1" ht="15" customHeight="1" x14ac:dyDescent="0.2">
      <c r="A50" s="165">
        <v>15</v>
      </c>
      <c r="B50" s="321"/>
      <c r="C50" s="321"/>
      <c r="D50" s="321"/>
      <c r="E50" s="322"/>
      <c r="F50" s="317"/>
      <c r="G50" s="318"/>
    </row>
    <row r="51" spans="1:7" s="4" customFormat="1" ht="18.75" customHeight="1" x14ac:dyDescent="0.2">
      <c r="A51" s="303"/>
      <c r="B51" s="309" t="s">
        <v>123</v>
      </c>
      <c r="C51" s="309"/>
      <c r="D51" s="309"/>
      <c r="E51" s="310"/>
      <c r="F51" s="327">
        <f>SUM(F36:G50)</f>
        <v>873098</v>
      </c>
      <c r="G51" s="328"/>
    </row>
    <row r="52" spans="1:7" s="4" customFormat="1" ht="16.5" customHeight="1" x14ac:dyDescent="0.25">
      <c r="A52" s="329" t="s">
        <v>124</v>
      </c>
      <c r="B52" s="330"/>
      <c r="C52" s="330"/>
      <c r="D52" s="330"/>
      <c r="E52" s="331"/>
      <c r="F52" s="332">
        <f>SUM(F34+F51)</f>
        <v>3910225</v>
      </c>
      <c r="G52" s="333"/>
    </row>
    <row r="53" spans="1:7" s="4" customFormat="1" ht="17.25" customHeight="1" x14ac:dyDescent="0.25">
      <c r="A53" s="334" t="s">
        <v>53</v>
      </c>
      <c r="B53" s="335"/>
      <c r="C53" s="335"/>
      <c r="D53" s="335"/>
      <c r="E53" s="336"/>
      <c r="F53" s="317"/>
      <c r="G53" s="318"/>
    </row>
    <row r="54" spans="1:7" s="4" customFormat="1" ht="18" customHeight="1" x14ac:dyDescent="0.25">
      <c r="A54" s="334" t="s">
        <v>20</v>
      </c>
      <c r="B54" s="335"/>
      <c r="C54" s="335"/>
      <c r="D54" s="335"/>
      <c r="E54" s="336"/>
      <c r="F54" s="317">
        <f>977556+381199</f>
        <v>1358755</v>
      </c>
      <c r="G54" s="318"/>
    </row>
    <row r="55" spans="1:7" s="4" customFormat="1" ht="20.25" customHeight="1" thickBot="1" x14ac:dyDescent="0.3">
      <c r="A55" s="334" t="s">
        <v>40</v>
      </c>
      <c r="B55" s="335"/>
      <c r="C55" s="335"/>
      <c r="D55" s="335"/>
      <c r="E55" s="336"/>
      <c r="F55" s="317"/>
      <c r="G55" s="318"/>
    </row>
    <row r="56" spans="1:7" ht="15" customHeight="1" thickBot="1" x14ac:dyDescent="0.3">
      <c r="A56" s="311" t="s">
        <v>23</v>
      </c>
      <c r="B56" s="312"/>
      <c r="C56" s="312"/>
      <c r="D56" s="312"/>
      <c r="E56" s="312"/>
      <c r="F56" s="337">
        <f>SUM(F52:G55)</f>
        <v>5268980</v>
      </c>
      <c r="G56" s="338"/>
    </row>
  </sheetData>
  <sheetProtection sheet="1" objects="1" scenarios="1"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topLeftCell="A28" zoomScale="90" zoomScaleNormal="90" zoomScaleSheetLayoutView="100" workbookViewId="0">
      <selection sqref="A1:G1"/>
    </sheetView>
  </sheetViews>
  <sheetFormatPr defaultColWidth="0" defaultRowHeight="15" zeroHeight="1" x14ac:dyDescent="0.2"/>
  <cols>
    <col min="1" max="4" width="3.5703125" style="162" customWidth="1"/>
    <col min="5" max="5" width="68.140625" style="162" customWidth="1"/>
    <col min="6" max="6" width="10.7109375" style="162" customWidth="1"/>
    <col min="7" max="7" width="27.42578125" style="162" customWidth="1"/>
    <col min="8" max="16384" width="9.140625" hidden="1"/>
  </cols>
  <sheetData>
    <row r="1" spans="1:7" ht="46.5" customHeight="1" x14ac:dyDescent="0.25">
      <c r="A1" s="371" t="s">
        <v>183</v>
      </c>
      <c r="B1" s="371"/>
      <c r="C1" s="371"/>
      <c r="D1" s="371"/>
      <c r="E1" s="371"/>
      <c r="F1" s="371"/>
      <c r="G1" s="371"/>
    </row>
    <row r="2" spans="1:7" ht="20.100000000000001" customHeight="1" x14ac:dyDescent="0.25">
      <c r="A2" s="367" t="s">
        <v>8</v>
      </c>
      <c r="B2" s="367"/>
      <c r="C2" s="367"/>
      <c r="D2" s="376" t="str">
        <f>'CSS '!D2:E2</f>
        <v>Napa</v>
      </c>
      <c r="E2" s="376"/>
      <c r="F2" s="163" t="s">
        <v>9</v>
      </c>
      <c r="G2" s="164">
        <f>'CSS '!G2</f>
        <v>42963</v>
      </c>
    </row>
    <row r="3" spans="1:7" ht="15" customHeight="1" x14ac:dyDescent="0.25">
      <c r="A3" s="313"/>
      <c r="B3" s="158"/>
      <c r="C3" s="158"/>
      <c r="D3" s="369"/>
      <c r="E3" s="369"/>
      <c r="F3" s="169"/>
      <c r="G3" s="314"/>
    </row>
    <row r="4" spans="1:7" ht="15" customHeight="1" x14ac:dyDescent="0.2">
      <c r="A4" s="160"/>
      <c r="B4" s="314"/>
      <c r="C4" s="314"/>
      <c r="D4" s="314"/>
      <c r="E4" s="314"/>
      <c r="F4" s="314"/>
      <c r="G4" s="314"/>
    </row>
    <row r="5" spans="1:7" s="3" customFormat="1" ht="23.25" customHeight="1" x14ac:dyDescent="0.25">
      <c r="A5" s="346" t="s">
        <v>55</v>
      </c>
      <c r="B5" s="347"/>
      <c r="C5" s="347"/>
      <c r="D5" s="347"/>
      <c r="E5" s="348"/>
      <c r="F5" s="372" t="s">
        <v>0</v>
      </c>
      <c r="G5" s="373"/>
    </row>
    <row r="6" spans="1:7" s="1" customFormat="1" ht="34.5" customHeight="1" x14ac:dyDescent="0.25">
      <c r="A6" s="352"/>
      <c r="B6" s="353"/>
      <c r="C6" s="353"/>
      <c r="D6" s="353"/>
      <c r="E6" s="354"/>
      <c r="F6" s="359" t="s">
        <v>59</v>
      </c>
      <c r="G6" s="360"/>
    </row>
    <row r="7" spans="1:7" ht="15" customHeight="1" x14ac:dyDescent="0.25">
      <c r="A7" s="329" t="s">
        <v>129</v>
      </c>
      <c r="B7" s="361"/>
      <c r="C7" s="361"/>
      <c r="D7" s="361"/>
      <c r="E7" s="362"/>
      <c r="F7" s="387"/>
      <c r="G7" s="388"/>
    </row>
    <row r="8" spans="1:7" ht="15" customHeight="1" x14ac:dyDescent="0.2">
      <c r="A8" s="165">
        <v>1</v>
      </c>
      <c r="B8" s="315" t="s">
        <v>176</v>
      </c>
      <c r="C8" s="374"/>
      <c r="D8" s="374"/>
      <c r="E8" s="375"/>
      <c r="F8" s="317">
        <v>202916</v>
      </c>
      <c r="G8" s="318"/>
    </row>
    <row r="9" spans="1:7" ht="15" customHeight="1" x14ac:dyDescent="0.2">
      <c r="A9" s="165">
        <v>2</v>
      </c>
      <c r="B9" s="315" t="s">
        <v>172</v>
      </c>
      <c r="C9" s="374"/>
      <c r="D9" s="374"/>
      <c r="E9" s="375"/>
      <c r="F9" s="317">
        <v>50000</v>
      </c>
      <c r="G9" s="318"/>
    </row>
    <row r="10" spans="1:7" ht="15" customHeight="1" x14ac:dyDescent="0.2">
      <c r="A10" s="165">
        <v>3</v>
      </c>
      <c r="B10" s="315" t="s">
        <v>177</v>
      </c>
      <c r="C10" s="374"/>
      <c r="D10" s="374"/>
      <c r="E10" s="375"/>
      <c r="F10" s="317">
        <v>43454.58</v>
      </c>
      <c r="G10" s="318"/>
    </row>
    <row r="11" spans="1:7" ht="15" customHeight="1" x14ac:dyDescent="0.2">
      <c r="A11" s="165">
        <v>4</v>
      </c>
      <c r="B11" s="315" t="s">
        <v>178</v>
      </c>
      <c r="C11" s="374"/>
      <c r="D11" s="374"/>
      <c r="E11" s="375"/>
      <c r="F11" s="317">
        <v>94878</v>
      </c>
      <c r="G11" s="318"/>
    </row>
    <row r="12" spans="1:7" ht="15" customHeight="1" x14ac:dyDescent="0.2">
      <c r="A12" s="165">
        <v>5</v>
      </c>
      <c r="B12" s="321" t="s">
        <v>174</v>
      </c>
      <c r="C12" s="339"/>
      <c r="D12" s="339"/>
      <c r="E12" s="340"/>
      <c r="F12" s="317">
        <v>130560</v>
      </c>
      <c r="G12" s="318"/>
    </row>
    <row r="13" spans="1:7" ht="15" customHeight="1" x14ac:dyDescent="0.2">
      <c r="A13" s="165">
        <v>6</v>
      </c>
      <c r="B13" s="321"/>
      <c r="C13" s="339"/>
      <c r="D13" s="339"/>
      <c r="E13" s="340"/>
      <c r="F13" s="317"/>
      <c r="G13" s="318"/>
    </row>
    <row r="14" spans="1:7" ht="15" customHeight="1" x14ac:dyDescent="0.2">
      <c r="A14" s="165">
        <v>7</v>
      </c>
      <c r="B14" s="321"/>
      <c r="C14" s="339"/>
      <c r="D14" s="339"/>
      <c r="E14" s="340"/>
      <c r="F14" s="317"/>
      <c r="G14" s="318"/>
    </row>
    <row r="15" spans="1:7" ht="15" customHeight="1" x14ac:dyDescent="0.2">
      <c r="A15" s="165">
        <v>8</v>
      </c>
      <c r="B15" s="321"/>
      <c r="C15" s="321"/>
      <c r="D15" s="321"/>
      <c r="E15" s="322"/>
      <c r="F15" s="317"/>
      <c r="G15" s="318"/>
    </row>
    <row r="16" spans="1:7" ht="15" customHeight="1" x14ac:dyDescent="0.2">
      <c r="A16" s="165">
        <v>9</v>
      </c>
      <c r="B16" s="321"/>
      <c r="C16" s="321"/>
      <c r="D16" s="321"/>
      <c r="E16" s="322"/>
      <c r="F16" s="317"/>
      <c r="G16" s="318"/>
    </row>
    <row r="17" spans="1:7" ht="15" customHeight="1" x14ac:dyDescent="0.2">
      <c r="A17" s="165">
        <v>10</v>
      </c>
      <c r="B17" s="321"/>
      <c r="C17" s="321"/>
      <c r="D17" s="321"/>
      <c r="E17" s="322"/>
      <c r="F17" s="325"/>
      <c r="G17" s="326"/>
    </row>
    <row r="18" spans="1:7" ht="15" customHeight="1" x14ac:dyDescent="0.2">
      <c r="A18" s="165">
        <v>11</v>
      </c>
      <c r="B18" s="321"/>
      <c r="C18" s="321"/>
      <c r="D18" s="321"/>
      <c r="E18" s="322"/>
      <c r="F18" s="317"/>
      <c r="G18" s="318"/>
    </row>
    <row r="19" spans="1:7" ht="15" customHeight="1" x14ac:dyDescent="0.2">
      <c r="A19" s="165">
        <v>12</v>
      </c>
      <c r="B19" s="321"/>
      <c r="C19" s="321"/>
      <c r="D19" s="321"/>
      <c r="E19" s="322"/>
      <c r="F19" s="317"/>
      <c r="G19" s="318"/>
    </row>
    <row r="20" spans="1:7" ht="15" customHeight="1" x14ac:dyDescent="0.2">
      <c r="A20" s="165">
        <v>13</v>
      </c>
      <c r="B20" s="321"/>
      <c r="C20" s="321"/>
      <c r="D20" s="321"/>
      <c r="E20" s="322"/>
      <c r="F20" s="317"/>
      <c r="G20" s="318"/>
    </row>
    <row r="21" spans="1:7" ht="15" customHeight="1" x14ac:dyDescent="0.2">
      <c r="A21" s="165">
        <v>14</v>
      </c>
      <c r="B21" s="321"/>
      <c r="C21" s="321"/>
      <c r="D21" s="321"/>
      <c r="E21" s="322"/>
      <c r="F21" s="317"/>
      <c r="G21" s="318"/>
    </row>
    <row r="22" spans="1:7" ht="15" customHeight="1" x14ac:dyDescent="0.2">
      <c r="A22" s="165">
        <v>15</v>
      </c>
      <c r="B22" s="321"/>
      <c r="C22" s="321"/>
      <c r="D22" s="321"/>
      <c r="E22" s="321"/>
      <c r="F22" s="317"/>
      <c r="G22" s="318"/>
    </row>
    <row r="23" spans="1:7" s="4" customFormat="1" ht="15" customHeight="1" x14ac:dyDescent="0.2">
      <c r="A23" s="166"/>
      <c r="B23" s="341" t="s">
        <v>130</v>
      </c>
      <c r="C23" s="341"/>
      <c r="D23" s="341"/>
      <c r="E23" s="342"/>
      <c r="F23" s="327">
        <f>SUM(F8:G22)</f>
        <v>521808.58</v>
      </c>
      <c r="G23" s="328"/>
    </row>
    <row r="24" spans="1:7" ht="15" customHeight="1" x14ac:dyDescent="0.25">
      <c r="A24" s="334" t="s">
        <v>128</v>
      </c>
      <c r="B24" s="335"/>
      <c r="C24" s="335"/>
      <c r="D24" s="335"/>
      <c r="E24" s="336"/>
      <c r="F24" s="343"/>
      <c r="G24" s="344"/>
    </row>
    <row r="25" spans="1:7" ht="15" customHeight="1" x14ac:dyDescent="0.2">
      <c r="A25" s="165">
        <v>1</v>
      </c>
      <c r="B25" s="161" t="s">
        <v>175</v>
      </c>
      <c r="F25" s="317">
        <v>109400</v>
      </c>
      <c r="G25" s="318"/>
    </row>
    <row r="26" spans="1:7" ht="15" customHeight="1" x14ac:dyDescent="0.2">
      <c r="A26" s="165">
        <v>2</v>
      </c>
      <c r="B26" s="162" t="s">
        <v>179</v>
      </c>
      <c r="F26" s="317">
        <v>104400</v>
      </c>
      <c r="G26" s="318"/>
    </row>
    <row r="27" spans="1:7" ht="15" customHeight="1" x14ac:dyDescent="0.2">
      <c r="A27" s="165">
        <v>3</v>
      </c>
      <c r="B27" s="162" t="s">
        <v>173</v>
      </c>
      <c r="F27" s="317">
        <v>98000</v>
      </c>
      <c r="G27" s="318"/>
    </row>
    <row r="28" spans="1:7" ht="15" customHeight="1" x14ac:dyDescent="0.2">
      <c r="A28" s="165">
        <v>4</v>
      </c>
      <c r="B28" s="321" t="s">
        <v>171</v>
      </c>
      <c r="C28" s="339"/>
      <c r="D28" s="339"/>
      <c r="E28" s="339"/>
      <c r="F28" s="317">
        <v>91350</v>
      </c>
      <c r="G28" s="318"/>
    </row>
    <row r="29" spans="1:7" ht="15" customHeight="1" x14ac:dyDescent="0.2">
      <c r="A29" s="165">
        <v>5</v>
      </c>
      <c r="B29" s="321"/>
      <c r="C29" s="321"/>
      <c r="D29" s="321"/>
      <c r="E29" s="322"/>
      <c r="F29" s="317"/>
      <c r="G29" s="318"/>
    </row>
    <row r="30" spans="1:7" ht="15" customHeight="1" x14ac:dyDescent="0.2">
      <c r="A30" s="165">
        <v>6</v>
      </c>
      <c r="B30" s="321"/>
      <c r="C30" s="321"/>
      <c r="D30" s="321"/>
      <c r="E30" s="322"/>
      <c r="F30" s="317"/>
      <c r="G30" s="318"/>
    </row>
    <row r="31" spans="1:7" ht="15" customHeight="1" x14ac:dyDescent="0.2">
      <c r="A31" s="165">
        <v>7</v>
      </c>
      <c r="B31" s="321"/>
      <c r="C31" s="321"/>
      <c r="D31" s="321"/>
      <c r="E31" s="322"/>
      <c r="F31" s="317"/>
      <c r="G31" s="318"/>
    </row>
    <row r="32" spans="1:7" ht="15" customHeight="1" x14ac:dyDescent="0.2">
      <c r="A32" s="165">
        <v>8</v>
      </c>
      <c r="B32" s="321"/>
      <c r="C32" s="321"/>
      <c r="D32" s="321"/>
      <c r="E32" s="322"/>
      <c r="F32" s="317"/>
      <c r="G32" s="318"/>
    </row>
    <row r="33" spans="1:7" ht="15" customHeight="1" x14ac:dyDescent="0.2">
      <c r="A33" s="165">
        <v>9</v>
      </c>
      <c r="B33" s="321"/>
      <c r="C33" s="321"/>
      <c r="D33" s="321"/>
      <c r="E33" s="322"/>
      <c r="F33" s="317"/>
      <c r="G33" s="318"/>
    </row>
    <row r="34" spans="1:7" ht="15" customHeight="1" x14ac:dyDescent="0.2">
      <c r="A34" s="165">
        <v>10</v>
      </c>
      <c r="B34" s="321"/>
      <c r="C34" s="321"/>
      <c r="D34" s="321"/>
      <c r="E34" s="322"/>
      <c r="F34" s="317"/>
      <c r="G34" s="318"/>
    </row>
    <row r="35" spans="1:7" ht="15" customHeight="1" x14ac:dyDescent="0.2">
      <c r="A35" s="165">
        <v>11</v>
      </c>
      <c r="B35" s="321"/>
      <c r="C35" s="321"/>
      <c r="D35" s="321"/>
      <c r="E35" s="322"/>
      <c r="F35" s="317"/>
      <c r="G35" s="318"/>
    </row>
    <row r="36" spans="1:7" ht="15" customHeight="1" x14ac:dyDescent="0.2">
      <c r="A36" s="165">
        <v>12</v>
      </c>
      <c r="B36" s="321"/>
      <c r="C36" s="321"/>
      <c r="D36" s="321"/>
      <c r="E36" s="322"/>
      <c r="F36" s="317"/>
      <c r="G36" s="318"/>
    </row>
    <row r="37" spans="1:7" ht="15" customHeight="1" x14ac:dyDescent="0.2">
      <c r="A37" s="165">
        <v>13</v>
      </c>
      <c r="B37" s="321"/>
      <c r="C37" s="321"/>
      <c r="D37" s="321"/>
      <c r="E37" s="322"/>
      <c r="F37" s="317"/>
      <c r="G37" s="318"/>
    </row>
    <row r="38" spans="1:7" ht="15" customHeight="1" x14ac:dyDescent="0.2">
      <c r="A38" s="165">
        <v>14</v>
      </c>
      <c r="B38" s="321"/>
      <c r="C38" s="321"/>
      <c r="D38" s="321"/>
      <c r="E38" s="322"/>
      <c r="F38" s="317"/>
      <c r="G38" s="318"/>
    </row>
    <row r="39" spans="1:7" ht="15" customHeight="1" x14ac:dyDescent="0.2">
      <c r="A39" s="165">
        <v>15</v>
      </c>
      <c r="B39" s="321"/>
      <c r="C39" s="321"/>
      <c r="D39" s="321"/>
      <c r="E39" s="322"/>
      <c r="F39" s="317"/>
      <c r="G39" s="318"/>
    </row>
    <row r="40" spans="1:7" s="4" customFormat="1" ht="15" customHeight="1" x14ac:dyDescent="0.2">
      <c r="A40" s="166"/>
      <c r="B40" s="341" t="s">
        <v>130</v>
      </c>
      <c r="C40" s="341"/>
      <c r="D40" s="341"/>
      <c r="E40" s="342"/>
      <c r="F40" s="327">
        <f>SUM(F25:G39)</f>
        <v>403150</v>
      </c>
      <c r="G40" s="328"/>
    </row>
    <row r="41" spans="1:7" ht="15" customHeight="1" x14ac:dyDescent="0.25">
      <c r="A41" s="334" t="s">
        <v>134</v>
      </c>
      <c r="B41" s="335"/>
      <c r="C41" s="335"/>
      <c r="D41" s="335"/>
      <c r="E41" s="336"/>
      <c r="F41" s="343"/>
      <c r="G41" s="344"/>
    </row>
    <row r="42" spans="1:7" ht="15" customHeight="1" x14ac:dyDescent="0.2">
      <c r="A42" s="165">
        <v>1</v>
      </c>
      <c r="B42" s="321" t="s">
        <v>180</v>
      </c>
      <c r="C42" s="321"/>
      <c r="D42" s="321"/>
      <c r="E42" s="322"/>
      <c r="F42" s="317">
        <v>10551</v>
      </c>
      <c r="G42" s="318"/>
    </row>
    <row r="43" spans="1:7" ht="15" customHeight="1" x14ac:dyDescent="0.2">
      <c r="A43" s="165">
        <v>2</v>
      </c>
      <c r="B43" s="321"/>
      <c r="C43" s="321"/>
      <c r="D43" s="321"/>
      <c r="E43" s="322"/>
      <c r="F43" s="317"/>
      <c r="G43" s="318"/>
    </row>
    <row r="44" spans="1:7" ht="15" customHeight="1" x14ac:dyDescent="0.2">
      <c r="A44" s="165">
        <v>3</v>
      </c>
      <c r="B44" s="321"/>
      <c r="C44" s="321"/>
      <c r="D44" s="321"/>
      <c r="E44" s="322"/>
      <c r="F44" s="317"/>
      <c r="G44" s="318"/>
    </row>
    <row r="45" spans="1:7" s="4" customFormat="1" ht="15" customHeight="1" x14ac:dyDescent="0.2">
      <c r="A45" s="166"/>
      <c r="B45" s="341" t="s">
        <v>131</v>
      </c>
      <c r="C45" s="341"/>
      <c r="D45" s="341"/>
      <c r="E45" s="342"/>
      <c r="F45" s="327">
        <f>SUM(F42:G44)</f>
        <v>10551</v>
      </c>
      <c r="G45" s="328"/>
    </row>
    <row r="46" spans="1:7" ht="15" customHeight="1" x14ac:dyDescent="0.25">
      <c r="A46" s="377" t="s">
        <v>132</v>
      </c>
      <c r="B46" s="378"/>
      <c r="C46" s="378"/>
      <c r="D46" s="378"/>
      <c r="E46" s="379"/>
      <c r="F46" s="385">
        <f>F23+F40+F45</f>
        <v>935509.58000000007</v>
      </c>
      <c r="G46" s="386"/>
    </row>
    <row r="47" spans="1:7" s="4" customFormat="1" ht="15" customHeight="1" x14ac:dyDescent="0.25">
      <c r="A47" s="334" t="s">
        <v>56</v>
      </c>
      <c r="B47" s="335"/>
      <c r="C47" s="335"/>
      <c r="D47" s="335"/>
      <c r="E47" s="336"/>
      <c r="F47" s="317">
        <v>0</v>
      </c>
      <c r="G47" s="318"/>
    </row>
    <row r="48" spans="1:7" s="4" customFormat="1" ht="15" customHeight="1" thickBot="1" x14ac:dyDescent="0.3">
      <c r="A48" s="334" t="s">
        <v>21</v>
      </c>
      <c r="B48" s="335"/>
      <c r="C48" s="335"/>
      <c r="D48" s="335"/>
      <c r="E48" s="336"/>
      <c r="F48" s="317">
        <f>152837+78590+4811</f>
        <v>236238</v>
      </c>
      <c r="G48" s="318"/>
    </row>
    <row r="49" spans="1:7" ht="15" customHeight="1" thickBot="1" x14ac:dyDescent="0.3">
      <c r="A49" s="380" t="s">
        <v>22</v>
      </c>
      <c r="B49" s="381"/>
      <c r="C49" s="381"/>
      <c r="D49" s="381"/>
      <c r="E49" s="382"/>
      <c r="F49" s="383">
        <f>SUM(F46:G48)</f>
        <v>1171747.58</v>
      </c>
      <c r="G49" s="384"/>
    </row>
  </sheetData>
  <sheetProtection sheet="1" objects="1" scenarios="1" selectLockedCells="1"/>
  <mergeCells count="90">
    <mergeCell ref="F41:G41"/>
    <mergeCell ref="F42:G42"/>
    <mergeCell ref="F39:G39"/>
    <mergeCell ref="F38:G38"/>
    <mergeCell ref="F21:G21"/>
    <mergeCell ref="F22:G22"/>
    <mergeCell ref="F26:G26"/>
    <mergeCell ref="F27:G27"/>
    <mergeCell ref="F40:G40"/>
    <mergeCell ref="F34:G34"/>
    <mergeCell ref="F35:G35"/>
    <mergeCell ref="F36:G36"/>
    <mergeCell ref="F23:G23"/>
    <mergeCell ref="F7:G7"/>
    <mergeCell ref="F30:G30"/>
    <mergeCell ref="F31:G31"/>
    <mergeCell ref="F29:G29"/>
    <mergeCell ref="F8:G8"/>
    <mergeCell ref="F9:G9"/>
    <mergeCell ref="F24:G24"/>
    <mergeCell ref="F28:G28"/>
    <mergeCell ref="F20:G20"/>
    <mergeCell ref="F14:G14"/>
    <mergeCell ref="F13:G13"/>
    <mergeCell ref="F15:G15"/>
    <mergeCell ref="F17:G17"/>
    <mergeCell ref="F11:G11"/>
    <mergeCell ref="F12:G12"/>
    <mergeCell ref="F16:G16"/>
    <mergeCell ref="F18:G18"/>
    <mergeCell ref="F19:G19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8:E28"/>
    <mergeCell ref="B44:E44"/>
    <mergeCell ref="B37:E37"/>
    <mergeCell ref="A47:E47"/>
    <mergeCell ref="B39:E39"/>
    <mergeCell ref="B42:E42"/>
    <mergeCell ref="A41:E41"/>
    <mergeCell ref="B22:E22"/>
    <mergeCell ref="B45:E45"/>
    <mergeCell ref="B40:E40"/>
    <mergeCell ref="B34:E34"/>
    <mergeCell ref="B35:E35"/>
    <mergeCell ref="A48:E48"/>
    <mergeCell ref="B43:E43"/>
    <mergeCell ref="B38:E38"/>
    <mergeCell ref="A46:E46"/>
    <mergeCell ref="B17:E17"/>
    <mergeCell ref="B21:E21"/>
    <mergeCell ref="B36:E36"/>
    <mergeCell ref="B30:E30"/>
    <mergeCell ref="B31:E31"/>
    <mergeCell ref="B8:E8"/>
    <mergeCell ref="B9:E9"/>
    <mergeCell ref="B29:E29"/>
    <mergeCell ref="B13:E13"/>
    <mergeCell ref="B14:E14"/>
    <mergeCell ref="B15:E15"/>
    <mergeCell ref="B16:E16"/>
    <mergeCell ref="D2:E2"/>
    <mergeCell ref="A7:E7"/>
    <mergeCell ref="D3:E3"/>
    <mergeCell ref="A2:C2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10:E10"/>
    <mergeCell ref="B20:E20"/>
    <mergeCell ref="A24:E24"/>
    <mergeCell ref="B23:E23"/>
    <mergeCell ref="B18:E18"/>
    <mergeCell ref="B19:E19"/>
  </mergeCells>
  <phoneticPr fontId="2" type="noConversion"/>
  <printOptions horizontalCentered="1"/>
  <pageMargins left="0.7" right="0.7" top="0.75" bottom="0.75" header="0.3" footer="0.3"/>
  <pageSetup scale="88" orientation="portrait" r:id="rId1"/>
  <headerFooter alignWithMargins="0">
    <oddHeader xml:space="preserve">&amp;R&amp;"Arial,Bold"&amp;12Enclosure 3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opLeftCell="A22" zoomScale="90" zoomScaleNormal="90" zoomScaleSheetLayoutView="100" workbookViewId="0">
      <selection sqref="A1:G1"/>
    </sheetView>
  </sheetViews>
  <sheetFormatPr defaultColWidth="0" defaultRowHeight="15" zeroHeight="1" x14ac:dyDescent="0.2"/>
  <cols>
    <col min="1" max="1" width="5.85546875" style="112" customWidth="1"/>
    <col min="2" max="4" width="3.5703125" style="112" customWidth="1"/>
    <col min="5" max="5" width="27.7109375" style="112" customWidth="1"/>
    <col min="6" max="6" width="6.5703125" style="112" customWidth="1"/>
    <col min="7" max="7" width="27" style="112" customWidth="1"/>
    <col min="8" max="8" width="19.42578125" hidden="1" customWidth="1"/>
    <col min="9" max="9" width="20.28515625" hidden="1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">
      <c r="A1" s="393" t="s">
        <v>184</v>
      </c>
      <c r="B1" s="393"/>
      <c r="C1" s="393"/>
      <c r="D1" s="393"/>
      <c r="E1" s="393"/>
      <c r="F1" s="393"/>
      <c r="G1" s="393"/>
      <c r="H1" s="167"/>
      <c r="I1" s="167"/>
    </row>
    <row r="2" spans="1:9" ht="20.100000000000001" customHeight="1" x14ac:dyDescent="0.25">
      <c r="A2" s="367" t="s">
        <v>8</v>
      </c>
      <c r="B2" s="367"/>
      <c r="C2" s="367"/>
      <c r="D2" s="376" t="str">
        <f>'CSS '!D2:E2</f>
        <v>Napa</v>
      </c>
      <c r="E2" s="376"/>
      <c r="F2" s="163" t="s">
        <v>9</v>
      </c>
      <c r="G2" s="164">
        <f>'CSS '!G2</f>
        <v>42963</v>
      </c>
    </row>
    <row r="3" spans="1:9" ht="15" customHeight="1" x14ac:dyDescent="0.25">
      <c r="A3" s="158"/>
      <c r="B3" s="158"/>
      <c r="C3" s="158"/>
      <c r="D3" s="369"/>
      <c r="E3" s="369"/>
      <c r="F3" s="169"/>
      <c r="G3" s="170"/>
    </row>
    <row r="4" spans="1:9" ht="15" customHeight="1" x14ac:dyDescent="0.2">
      <c r="A4" s="159"/>
      <c r="B4" s="159"/>
      <c r="C4" s="159"/>
      <c r="D4" s="159"/>
      <c r="E4" s="159"/>
      <c r="F4" s="159"/>
      <c r="G4" s="171"/>
    </row>
    <row r="5" spans="1:9" s="3" customFormat="1" ht="15" customHeight="1" x14ac:dyDescent="0.25">
      <c r="A5" s="346" t="s">
        <v>57</v>
      </c>
      <c r="B5" s="347"/>
      <c r="C5" s="347"/>
      <c r="D5" s="347"/>
      <c r="E5" s="348"/>
      <c r="F5" s="372" t="s">
        <v>0</v>
      </c>
      <c r="G5" s="373"/>
      <c r="H5" s="114"/>
      <c r="I5" s="114"/>
    </row>
    <row r="6" spans="1:9" s="1" customFormat="1" ht="42" customHeight="1" x14ac:dyDescent="0.25">
      <c r="A6" s="352"/>
      <c r="B6" s="353"/>
      <c r="C6" s="353"/>
      <c r="D6" s="353"/>
      <c r="E6" s="354"/>
      <c r="F6" s="357" t="s">
        <v>59</v>
      </c>
      <c r="G6" s="358"/>
      <c r="H6" s="115"/>
      <c r="I6" s="115"/>
    </row>
    <row r="7" spans="1:9" ht="22.5" customHeight="1" x14ac:dyDescent="0.25">
      <c r="A7" s="399" t="s">
        <v>34</v>
      </c>
      <c r="B7" s="395"/>
      <c r="C7" s="395"/>
      <c r="D7" s="395"/>
      <c r="E7" s="395"/>
      <c r="F7" s="400"/>
      <c r="G7" s="401"/>
      <c r="H7" s="116"/>
      <c r="I7" s="116"/>
    </row>
    <row r="8" spans="1:9" ht="15" customHeight="1" x14ac:dyDescent="0.2">
      <c r="A8" s="165">
        <v>1</v>
      </c>
      <c r="B8" s="321" t="s">
        <v>166</v>
      </c>
      <c r="C8" s="321"/>
      <c r="D8" s="321"/>
      <c r="E8" s="322"/>
      <c r="F8" s="391">
        <v>193351.29</v>
      </c>
      <c r="G8" s="392"/>
      <c r="H8" s="117"/>
      <c r="I8" s="117"/>
    </row>
    <row r="9" spans="1:9" ht="15" customHeight="1" x14ac:dyDescent="0.2">
      <c r="A9" s="165">
        <v>2</v>
      </c>
      <c r="B9" s="321"/>
      <c r="C9" s="339"/>
      <c r="D9" s="339"/>
      <c r="E9" s="339"/>
      <c r="F9" s="391">
        <v>0</v>
      </c>
      <c r="G9" s="392"/>
      <c r="H9" s="117"/>
      <c r="I9" s="117"/>
    </row>
    <row r="10" spans="1:9" ht="15" customHeight="1" x14ac:dyDescent="0.2">
      <c r="A10" s="165">
        <v>3</v>
      </c>
      <c r="B10" s="321"/>
      <c r="C10" s="339"/>
      <c r="D10" s="339"/>
      <c r="E10" s="339"/>
      <c r="F10" s="391">
        <v>0</v>
      </c>
      <c r="G10" s="392"/>
      <c r="H10" s="117"/>
      <c r="I10" s="117"/>
    </row>
    <row r="11" spans="1:9" ht="15" customHeight="1" x14ac:dyDescent="0.2">
      <c r="A11" s="165">
        <v>4</v>
      </c>
      <c r="B11" s="321"/>
      <c r="C11" s="339"/>
      <c r="D11" s="339"/>
      <c r="E11" s="339"/>
      <c r="F11" s="391">
        <v>0</v>
      </c>
      <c r="G11" s="392"/>
      <c r="H11" s="117"/>
      <c r="I11" s="117"/>
    </row>
    <row r="12" spans="1:9" ht="15" customHeight="1" x14ac:dyDescent="0.2">
      <c r="A12" s="165">
        <v>5</v>
      </c>
      <c r="B12" s="321"/>
      <c r="C12" s="339"/>
      <c r="D12" s="339"/>
      <c r="E12" s="339"/>
      <c r="F12" s="391">
        <f t="shared" ref="F12:F32" si="0">H12+I12</f>
        <v>0</v>
      </c>
      <c r="G12" s="392"/>
      <c r="H12" s="117"/>
      <c r="I12" s="117"/>
    </row>
    <row r="13" spans="1:9" ht="15" customHeight="1" x14ac:dyDescent="0.2">
      <c r="A13" s="165">
        <v>6</v>
      </c>
      <c r="B13" s="321"/>
      <c r="C13" s="339"/>
      <c r="D13" s="339"/>
      <c r="E13" s="339"/>
      <c r="F13" s="391">
        <f t="shared" si="0"/>
        <v>0</v>
      </c>
      <c r="G13" s="392"/>
      <c r="H13" s="117"/>
      <c r="I13" s="117"/>
    </row>
    <row r="14" spans="1:9" ht="15" customHeight="1" x14ac:dyDescent="0.2">
      <c r="A14" s="165">
        <v>7</v>
      </c>
      <c r="B14" s="321"/>
      <c r="C14" s="339"/>
      <c r="D14" s="339"/>
      <c r="E14" s="339"/>
      <c r="F14" s="391">
        <f t="shared" si="0"/>
        <v>0</v>
      </c>
      <c r="G14" s="392"/>
      <c r="H14" s="117"/>
      <c r="I14" s="117"/>
    </row>
    <row r="15" spans="1:9" ht="15" customHeight="1" x14ac:dyDescent="0.2">
      <c r="A15" s="165">
        <v>8</v>
      </c>
      <c r="B15" s="321"/>
      <c r="C15" s="339"/>
      <c r="D15" s="339"/>
      <c r="E15" s="339"/>
      <c r="F15" s="391">
        <v>0</v>
      </c>
      <c r="G15" s="392"/>
      <c r="H15" s="117"/>
      <c r="I15" s="117"/>
    </row>
    <row r="16" spans="1:9" ht="15" customHeight="1" x14ac:dyDescent="0.2">
      <c r="A16" s="165">
        <v>9</v>
      </c>
      <c r="B16" s="321"/>
      <c r="C16" s="339"/>
      <c r="D16" s="339"/>
      <c r="E16" s="339"/>
      <c r="F16" s="391">
        <v>0</v>
      </c>
      <c r="G16" s="392"/>
      <c r="H16" s="117"/>
      <c r="I16" s="117"/>
    </row>
    <row r="17" spans="1:9" ht="15" customHeight="1" x14ac:dyDescent="0.2">
      <c r="A17" s="165">
        <v>10</v>
      </c>
      <c r="B17" s="321"/>
      <c r="C17" s="339"/>
      <c r="D17" s="339"/>
      <c r="E17" s="339"/>
      <c r="F17" s="391">
        <f t="shared" si="0"/>
        <v>0</v>
      </c>
      <c r="G17" s="392"/>
      <c r="H17" s="117"/>
      <c r="I17" s="117"/>
    </row>
    <row r="18" spans="1:9" ht="15" customHeight="1" x14ac:dyDescent="0.2">
      <c r="A18" s="165">
        <v>11</v>
      </c>
      <c r="B18" s="321"/>
      <c r="C18" s="339"/>
      <c r="D18" s="339"/>
      <c r="E18" s="339"/>
      <c r="F18" s="391">
        <v>0</v>
      </c>
      <c r="G18" s="392"/>
      <c r="H18" s="117"/>
      <c r="I18" s="117"/>
    </row>
    <row r="19" spans="1:9" ht="15" customHeight="1" x14ac:dyDescent="0.2">
      <c r="A19" s="165">
        <v>12</v>
      </c>
      <c r="B19" s="321"/>
      <c r="C19" s="339"/>
      <c r="D19" s="339"/>
      <c r="E19" s="339"/>
      <c r="F19" s="391">
        <v>0</v>
      </c>
      <c r="G19" s="392"/>
      <c r="H19" s="117"/>
      <c r="I19" s="117"/>
    </row>
    <row r="20" spans="1:9" ht="15" customHeight="1" x14ac:dyDescent="0.2">
      <c r="A20" s="165">
        <v>13</v>
      </c>
      <c r="B20" s="321"/>
      <c r="C20" s="339"/>
      <c r="D20" s="339"/>
      <c r="E20" s="339"/>
      <c r="F20" s="391">
        <f t="shared" si="0"/>
        <v>0</v>
      </c>
      <c r="G20" s="392"/>
      <c r="H20" s="117"/>
      <c r="I20" s="117"/>
    </row>
    <row r="21" spans="1:9" ht="15" customHeight="1" x14ac:dyDescent="0.2">
      <c r="A21" s="165">
        <v>14</v>
      </c>
      <c r="B21" s="321"/>
      <c r="C21" s="339"/>
      <c r="D21" s="339"/>
      <c r="E21" s="339"/>
      <c r="F21" s="391">
        <f t="shared" si="0"/>
        <v>0</v>
      </c>
      <c r="G21" s="392"/>
      <c r="H21" s="117"/>
      <c r="I21" s="117"/>
    </row>
    <row r="22" spans="1:9" ht="15" customHeight="1" x14ac:dyDescent="0.2">
      <c r="A22" s="165">
        <v>15</v>
      </c>
      <c r="B22" s="321"/>
      <c r="C22" s="339"/>
      <c r="D22" s="339"/>
      <c r="E22" s="339"/>
      <c r="F22" s="391">
        <f t="shared" si="0"/>
        <v>0</v>
      </c>
      <c r="G22" s="392"/>
      <c r="H22" s="117"/>
      <c r="I22" s="117"/>
    </row>
    <row r="23" spans="1:9" ht="15" customHeight="1" x14ac:dyDescent="0.2">
      <c r="A23" s="165">
        <v>16</v>
      </c>
      <c r="B23" s="321"/>
      <c r="C23" s="339"/>
      <c r="D23" s="339"/>
      <c r="E23" s="339"/>
      <c r="F23" s="391">
        <f t="shared" si="0"/>
        <v>0</v>
      </c>
      <c r="G23" s="392"/>
      <c r="H23" s="117"/>
      <c r="I23" s="117"/>
    </row>
    <row r="24" spans="1:9" ht="15" customHeight="1" x14ac:dyDescent="0.2">
      <c r="A24" s="165">
        <v>17</v>
      </c>
      <c r="B24" s="321"/>
      <c r="C24" s="339"/>
      <c r="D24" s="339"/>
      <c r="E24" s="339"/>
      <c r="F24" s="391">
        <f t="shared" si="0"/>
        <v>0</v>
      </c>
      <c r="G24" s="392"/>
      <c r="H24" s="117"/>
      <c r="I24" s="117"/>
    </row>
    <row r="25" spans="1:9" ht="15" customHeight="1" x14ac:dyDescent="0.2">
      <c r="A25" s="165">
        <v>18</v>
      </c>
      <c r="B25" s="321"/>
      <c r="C25" s="339"/>
      <c r="D25" s="339"/>
      <c r="E25" s="339"/>
      <c r="F25" s="391">
        <f t="shared" si="0"/>
        <v>0</v>
      </c>
      <c r="G25" s="392"/>
      <c r="H25" s="117"/>
      <c r="I25" s="117"/>
    </row>
    <row r="26" spans="1:9" ht="15" customHeight="1" x14ac:dyDescent="0.2">
      <c r="A26" s="165">
        <v>19</v>
      </c>
      <c r="B26" s="321"/>
      <c r="C26" s="339"/>
      <c r="D26" s="339"/>
      <c r="E26" s="339"/>
      <c r="F26" s="391">
        <v>0</v>
      </c>
      <c r="G26" s="392"/>
      <c r="H26" s="117"/>
      <c r="I26" s="117"/>
    </row>
    <row r="27" spans="1:9" ht="15" customHeight="1" x14ac:dyDescent="0.2">
      <c r="A27" s="165">
        <v>20</v>
      </c>
      <c r="B27" s="321"/>
      <c r="C27" s="339"/>
      <c r="D27" s="339"/>
      <c r="E27" s="339"/>
      <c r="F27" s="391">
        <f t="shared" si="0"/>
        <v>0</v>
      </c>
      <c r="G27" s="392"/>
      <c r="H27" s="117"/>
      <c r="I27" s="117"/>
    </row>
    <row r="28" spans="1:9" ht="15" customHeight="1" x14ac:dyDescent="0.2">
      <c r="A28" s="165">
        <v>21</v>
      </c>
      <c r="B28" s="321"/>
      <c r="C28" s="339"/>
      <c r="D28" s="339"/>
      <c r="E28" s="339"/>
      <c r="F28" s="391">
        <f t="shared" si="0"/>
        <v>0</v>
      </c>
      <c r="G28" s="392"/>
      <c r="H28" s="117"/>
      <c r="I28" s="117"/>
    </row>
    <row r="29" spans="1:9" ht="15" customHeight="1" x14ac:dyDescent="0.2">
      <c r="A29" s="165">
        <v>22</v>
      </c>
      <c r="B29" s="321"/>
      <c r="C29" s="339"/>
      <c r="D29" s="339"/>
      <c r="E29" s="339"/>
      <c r="F29" s="391">
        <f t="shared" si="0"/>
        <v>0</v>
      </c>
      <c r="G29" s="392"/>
      <c r="H29" s="117"/>
      <c r="I29" s="117"/>
    </row>
    <row r="30" spans="1:9" ht="15" customHeight="1" x14ac:dyDescent="0.2">
      <c r="A30" s="165">
        <v>23</v>
      </c>
      <c r="B30" s="321"/>
      <c r="C30" s="339"/>
      <c r="D30" s="339"/>
      <c r="E30" s="339"/>
      <c r="F30" s="391">
        <f t="shared" si="0"/>
        <v>0</v>
      </c>
      <c r="G30" s="392"/>
      <c r="H30" s="117"/>
      <c r="I30" s="117"/>
    </row>
    <row r="31" spans="1:9" ht="15" customHeight="1" x14ac:dyDescent="0.2">
      <c r="A31" s="165">
        <v>24</v>
      </c>
      <c r="B31" s="321"/>
      <c r="C31" s="339"/>
      <c r="D31" s="339"/>
      <c r="E31" s="339"/>
      <c r="F31" s="391">
        <f t="shared" si="0"/>
        <v>0</v>
      </c>
      <c r="G31" s="392"/>
      <c r="H31" s="117"/>
      <c r="I31" s="117"/>
    </row>
    <row r="32" spans="1:9" s="4" customFormat="1" ht="15" customHeight="1" x14ac:dyDescent="0.2">
      <c r="A32" s="165">
        <v>25</v>
      </c>
      <c r="B32" s="321"/>
      <c r="C32" s="339"/>
      <c r="D32" s="339"/>
      <c r="E32" s="339"/>
      <c r="F32" s="404">
        <f t="shared" si="0"/>
        <v>0</v>
      </c>
      <c r="G32" s="405"/>
      <c r="H32" s="118"/>
      <c r="I32" s="118"/>
    </row>
    <row r="33" spans="1:11" s="4" customFormat="1" ht="15" customHeight="1" x14ac:dyDescent="0.25">
      <c r="A33" s="394" t="s">
        <v>133</v>
      </c>
      <c r="B33" s="395"/>
      <c r="C33" s="395"/>
      <c r="D33" s="395"/>
      <c r="E33" s="396"/>
      <c r="F33" s="389">
        <f>SUM(F8:G32)</f>
        <v>193351.29</v>
      </c>
      <c r="G33" s="390"/>
      <c r="H33" s="119"/>
      <c r="I33" s="119"/>
    </row>
    <row r="34" spans="1:11" s="4" customFormat="1" ht="15" customHeight="1" x14ac:dyDescent="0.25">
      <c r="A34" s="394" t="s">
        <v>150</v>
      </c>
      <c r="B34" s="395"/>
      <c r="C34" s="395"/>
      <c r="D34" s="395"/>
      <c r="E34" s="396"/>
      <c r="F34" s="389">
        <v>28031.25</v>
      </c>
      <c r="G34" s="390"/>
      <c r="H34" s="119"/>
      <c r="I34" s="119"/>
    </row>
    <row r="35" spans="1:11" s="4" customFormat="1" ht="15" customHeight="1" thickBot="1" x14ac:dyDescent="0.3">
      <c r="A35" s="397" t="s">
        <v>26</v>
      </c>
      <c r="B35" s="398"/>
      <c r="C35" s="398"/>
      <c r="D35" s="398"/>
      <c r="E35" s="398"/>
      <c r="F35" s="406">
        <v>11069.13</v>
      </c>
      <c r="G35" s="407"/>
    </row>
    <row r="36" spans="1:11" ht="15" customHeight="1" thickBot="1" x14ac:dyDescent="0.3">
      <c r="A36" s="380" t="s">
        <v>27</v>
      </c>
      <c r="B36" s="381"/>
      <c r="C36" s="381"/>
      <c r="D36" s="381"/>
      <c r="E36" s="382"/>
      <c r="F36" s="402">
        <f>SUM(F33:G35)</f>
        <v>232451.67</v>
      </c>
      <c r="G36" s="403"/>
      <c r="H36" s="96"/>
      <c r="I36" s="96"/>
      <c r="J36" s="96"/>
      <c r="K36" s="96"/>
    </row>
    <row r="37" spans="1:11" hidden="1" x14ac:dyDescent="0.2">
      <c r="H37" s="96"/>
      <c r="I37" s="96"/>
      <c r="J37" s="96"/>
      <c r="K37" s="96"/>
    </row>
    <row r="38" spans="1:11" hidden="1" x14ac:dyDescent="0.2">
      <c r="H38" s="96"/>
      <c r="I38" s="96"/>
      <c r="J38" s="96"/>
      <c r="K38" s="96"/>
    </row>
    <row r="40" spans="1:11" ht="30" hidden="1" customHeight="1" x14ac:dyDescent="0.25">
      <c r="A40" s="168"/>
      <c r="B40" s="168"/>
      <c r="C40" s="168"/>
      <c r="D40" s="168"/>
      <c r="E40" s="168"/>
      <c r="F40" s="168"/>
      <c r="G40" s="168"/>
      <c r="H40" s="154"/>
      <c r="I40" s="154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7">
    <mergeCell ref="F13:G13"/>
    <mergeCell ref="F21:G21"/>
    <mergeCell ref="F20:G20"/>
    <mergeCell ref="F19:G19"/>
    <mergeCell ref="F36:G36"/>
    <mergeCell ref="F32:G32"/>
    <mergeCell ref="F35:G35"/>
    <mergeCell ref="F22:G22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F5:G5"/>
    <mergeCell ref="F8:G8"/>
    <mergeCell ref="F9:G9"/>
    <mergeCell ref="B17:E17"/>
    <mergeCell ref="B20:E20"/>
    <mergeCell ref="B19:E19"/>
    <mergeCell ref="A5:E6"/>
    <mergeCell ref="F11:G11"/>
    <mergeCell ref="F17:G17"/>
    <mergeCell ref="B11:E11"/>
    <mergeCell ref="B13:E13"/>
    <mergeCell ref="B14:E14"/>
    <mergeCell ref="B15:E15"/>
    <mergeCell ref="B10:E10"/>
    <mergeCell ref="F14:G14"/>
    <mergeCell ref="F15:G15"/>
    <mergeCell ref="F16:G16"/>
    <mergeCell ref="F18:G18"/>
    <mergeCell ref="F12:G12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27:G27"/>
    <mergeCell ref="A1:G1"/>
    <mergeCell ref="F34:G34"/>
    <mergeCell ref="B24:E24"/>
    <mergeCell ref="A33:E33"/>
    <mergeCell ref="B31:E31"/>
    <mergeCell ref="B23:E23"/>
    <mergeCell ref="F23:G23"/>
    <mergeCell ref="F24:G24"/>
    <mergeCell ref="F25:G25"/>
    <mergeCell ref="F26:G26"/>
    <mergeCell ref="B18:E18"/>
    <mergeCell ref="B22:E22"/>
    <mergeCell ref="B21:E21"/>
    <mergeCell ref="B12:E12"/>
    <mergeCell ref="B16:E16"/>
    <mergeCell ref="F33:G33"/>
    <mergeCell ref="F31:G31"/>
    <mergeCell ref="F30:G30"/>
    <mergeCell ref="F29:G29"/>
    <mergeCell ref="F28:G28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topLeftCell="A13"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1" width="7.7109375" customWidth="1"/>
    <col min="2" max="4" width="3.5703125" customWidth="1"/>
    <col min="5" max="5" width="40.42578125" customWidth="1"/>
    <col min="6" max="6" width="7" customWidth="1"/>
    <col min="7" max="7" width="26.7109375" customWidth="1"/>
    <col min="8" max="16384" width="9.140625" hidden="1"/>
  </cols>
  <sheetData>
    <row r="1" spans="1:7" ht="46.5" customHeight="1" x14ac:dyDescent="0.25">
      <c r="A1" s="366" t="s">
        <v>192</v>
      </c>
      <c r="B1" s="366"/>
      <c r="C1" s="366"/>
      <c r="D1" s="366"/>
      <c r="E1" s="366"/>
      <c r="F1" s="366"/>
      <c r="G1" s="366"/>
    </row>
    <row r="2" spans="1:7" ht="20.100000000000001" customHeight="1" x14ac:dyDescent="0.25">
      <c r="A2" s="367" t="s">
        <v>8</v>
      </c>
      <c r="B2" s="367"/>
      <c r="C2" s="157"/>
      <c r="D2" s="376" t="str">
        <f>'CSS '!D2:E2</f>
        <v>Napa</v>
      </c>
      <c r="E2" s="376"/>
      <c r="F2" s="163" t="s">
        <v>9</v>
      </c>
      <c r="G2" s="156">
        <f>'CSS '!G2</f>
        <v>42963</v>
      </c>
    </row>
    <row r="3" spans="1:7" ht="15" customHeight="1" x14ac:dyDescent="0.25">
      <c r="A3" s="158"/>
      <c r="B3" s="158"/>
      <c r="C3" s="158"/>
      <c r="D3" s="369"/>
      <c r="E3" s="369"/>
      <c r="F3" s="169"/>
      <c r="G3" s="159"/>
    </row>
    <row r="4" spans="1:7" ht="15" customHeight="1" x14ac:dyDescent="0.2">
      <c r="A4" s="159"/>
      <c r="B4" s="159"/>
      <c r="C4" s="159"/>
      <c r="D4" s="159"/>
      <c r="E4" s="159"/>
      <c r="F4" s="159"/>
      <c r="G4" s="159"/>
    </row>
    <row r="5" spans="1:7" s="3" customFormat="1" ht="15" customHeight="1" x14ac:dyDescent="0.25">
      <c r="A5" s="346" t="s">
        <v>58</v>
      </c>
      <c r="B5" s="347"/>
      <c r="C5" s="347"/>
      <c r="D5" s="347"/>
      <c r="E5" s="348"/>
      <c r="F5" s="372" t="s">
        <v>0</v>
      </c>
      <c r="G5" s="373"/>
    </row>
    <row r="6" spans="1:7" s="1" customFormat="1" ht="42" customHeight="1" x14ac:dyDescent="0.25">
      <c r="A6" s="352"/>
      <c r="B6" s="353"/>
      <c r="C6" s="353"/>
      <c r="D6" s="353"/>
      <c r="E6" s="354"/>
      <c r="F6" s="359" t="s">
        <v>59</v>
      </c>
      <c r="G6" s="360"/>
    </row>
    <row r="7" spans="1:7" ht="15" customHeight="1" x14ac:dyDescent="0.25">
      <c r="A7" s="278" t="s">
        <v>39</v>
      </c>
      <c r="B7" s="279"/>
      <c r="C7" s="279"/>
      <c r="D7" s="279"/>
      <c r="E7" s="280"/>
      <c r="F7" s="410"/>
      <c r="G7" s="411"/>
    </row>
    <row r="8" spans="1:7" ht="15" customHeight="1" x14ac:dyDescent="0.2">
      <c r="A8" s="165"/>
      <c r="B8" s="281" t="s">
        <v>10</v>
      </c>
      <c r="C8" s="281"/>
      <c r="D8" s="281"/>
      <c r="E8" s="282"/>
      <c r="F8" s="412">
        <v>0</v>
      </c>
      <c r="G8" s="413"/>
    </row>
    <row r="9" spans="1:7" ht="15" customHeight="1" x14ac:dyDescent="0.2">
      <c r="A9" s="165"/>
      <c r="B9" s="281" t="s">
        <v>11</v>
      </c>
      <c r="C9" s="281"/>
      <c r="D9" s="281"/>
      <c r="E9" s="282"/>
      <c r="F9" s="412">
        <v>0</v>
      </c>
      <c r="G9" s="413"/>
    </row>
    <row r="10" spans="1:7" ht="15" customHeight="1" x14ac:dyDescent="0.2">
      <c r="A10" s="165"/>
      <c r="B10" s="281" t="s">
        <v>12</v>
      </c>
      <c r="C10" s="281"/>
      <c r="D10" s="281"/>
      <c r="E10" s="282"/>
      <c r="F10" s="412">
        <v>0</v>
      </c>
      <c r="G10" s="413"/>
    </row>
    <row r="11" spans="1:7" ht="15" customHeight="1" x14ac:dyDescent="0.2">
      <c r="A11" s="165"/>
      <c r="B11" s="281" t="s">
        <v>13</v>
      </c>
      <c r="C11" s="281"/>
      <c r="D11" s="281"/>
      <c r="E11" s="282"/>
      <c r="F11" s="412">
        <v>131969</v>
      </c>
      <c r="G11" s="413"/>
    </row>
    <row r="12" spans="1:7" ht="15" customHeight="1" x14ac:dyDescent="0.2">
      <c r="A12" s="165"/>
      <c r="B12" s="281" t="s">
        <v>14</v>
      </c>
      <c r="C12" s="281"/>
      <c r="D12" s="281"/>
      <c r="E12" s="282"/>
      <c r="F12" s="412">
        <v>30142</v>
      </c>
      <c r="G12" s="413"/>
    </row>
    <row r="13" spans="1:7" ht="17.25" customHeight="1" x14ac:dyDescent="0.25">
      <c r="A13" s="418" t="s">
        <v>64</v>
      </c>
      <c r="B13" s="361"/>
      <c r="C13" s="361"/>
      <c r="D13" s="361"/>
      <c r="E13" s="361"/>
      <c r="F13" s="408">
        <f>SUM(F8:G12)</f>
        <v>162111</v>
      </c>
      <c r="G13" s="409"/>
    </row>
    <row r="14" spans="1:7" s="4" customFormat="1" ht="19.5" customHeight="1" thickBot="1" x14ac:dyDescent="0.3">
      <c r="A14" s="334" t="s">
        <v>24</v>
      </c>
      <c r="B14" s="335"/>
      <c r="C14" s="335"/>
      <c r="D14" s="335"/>
      <c r="E14" s="335"/>
      <c r="F14" s="416">
        <v>24316</v>
      </c>
      <c r="G14" s="417"/>
    </row>
    <row r="15" spans="1:7" ht="22.5" customHeight="1" x14ac:dyDescent="0.25">
      <c r="A15" s="283" t="s">
        <v>25</v>
      </c>
      <c r="B15" s="284"/>
      <c r="C15" s="284"/>
      <c r="D15" s="284"/>
      <c r="E15" s="285"/>
      <c r="F15" s="414">
        <f>SUM(F13:G14)</f>
        <v>186427</v>
      </c>
      <c r="G15" s="415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topLeftCell="A13" zoomScale="90" zoomScaleNormal="90" workbookViewId="0">
      <selection sqref="A1:G1"/>
    </sheetView>
  </sheetViews>
  <sheetFormatPr defaultColWidth="0" defaultRowHeight="12.75" zeroHeight="1" x14ac:dyDescent="0.2"/>
  <cols>
    <col min="1" max="1" width="5.140625" customWidth="1"/>
    <col min="2" max="2" width="5" customWidth="1"/>
    <col min="3" max="4" width="3.5703125" customWidth="1"/>
    <col min="5" max="5" width="38.42578125" customWidth="1"/>
    <col min="6" max="6" width="8.42578125" customWidth="1"/>
    <col min="7" max="7" width="23" customWidth="1"/>
    <col min="8" max="16384" width="9.140625" hidden="1"/>
  </cols>
  <sheetData>
    <row r="1" spans="1:7" ht="54" customHeight="1" x14ac:dyDescent="0.25">
      <c r="A1" s="366" t="s">
        <v>193</v>
      </c>
      <c r="B1" s="366"/>
      <c r="C1" s="366"/>
      <c r="D1" s="366"/>
      <c r="E1" s="366"/>
      <c r="F1" s="366"/>
      <c r="G1" s="366"/>
    </row>
    <row r="2" spans="1:7" ht="20.100000000000001" customHeight="1" x14ac:dyDescent="0.25">
      <c r="A2" s="367" t="s">
        <v>8</v>
      </c>
      <c r="B2" s="367"/>
      <c r="C2" s="157"/>
      <c r="D2" s="376" t="str">
        <f>'CSS '!D2:E2</f>
        <v>Napa</v>
      </c>
      <c r="E2" s="376"/>
      <c r="F2" s="163" t="s">
        <v>9</v>
      </c>
      <c r="G2" s="164">
        <f>'CSS '!G2</f>
        <v>42963</v>
      </c>
    </row>
    <row r="3" spans="1:7" ht="15" customHeight="1" x14ac:dyDescent="0.25">
      <c r="A3" s="158"/>
      <c r="B3" s="158"/>
      <c r="C3" s="158"/>
      <c r="D3" s="369"/>
      <c r="E3" s="369"/>
      <c r="F3" s="169"/>
      <c r="G3" s="159"/>
    </row>
    <row r="4" spans="1:7" ht="15" customHeight="1" x14ac:dyDescent="0.2">
      <c r="A4" s="159"/>
      <c r="B4" s="159"/>
      <c r="C4" s="159"/>
      <c r="D4" s="159"/>
      <c r="E4" s="159"/>
      <c r="F4" s="159"/>
      <c r="G4" s="159"/>
    </row>
    <row r="5" spans="1:7" s="3" customFormat="1" ht="16.5" customHeight="1" x14ac:dyDescent="0.25">
      <c r="A5" s="346" t="s">
        <v>72</v>
      </c>
      <c r="B5" s="347"/>
      <c r="C5" s="347"/>
      <c r="D5" s="347"/>
      <c r="E5" s="348"/>
      <c r="F5" s="372" t="s">
        <v>0</v>
      </c>
      <c r="G5" s="373"/>
    </row>
    <row r="6" spans="1:7" s="1" customFormat="1" ht="42" customHeight="1" x14ac:dyDescent="0.25">
      <c r="A6" s="352"/>
      <c r="B6" s="353"/>
      <c r="C6" s="353"/>
      <c r="D6" s="353"/>
      <c r="E6" s="354"/>
      <c r="F6" s="359" t="s">
        <v>60</v>
      </c>
      <c r="G6" s="360"/>
    </row>
    <row r="7" spans="1:7" ht="15" customHeight="1" x14ac:dyDescent="0.25">
      <c r="A7" s="329" t="s">
        <v>35</v>
      </c>
      <c r="B7" s="361"/>
      <c r="C7" s="361"/>
      <c r="D7" s="361"/>
      <c r="E7" s="362"/>
      <c r="F7" s="422"/>
      <c r="G7" s="423"/>
    </row>
    <row r="8" spans="1:7" ht="15" customHeight="1" x14ac:dyDescent="0.2">
      <c r="A8" s="165">
        <v>1</v>
      </c>
      <c r="B8" s="321" t="s">
        <v>158</v>
      </c>
      <c r="C8" s="339"/>
      <c r="D8" s="339"/>
      <c r="E8" s="340"/>
      <c r="F8" s="416"/>
      <c r="G8" s="417"/>
    </row>
    <row r="9" spans="1:7" ht="15" customHeight="1" x14ac:dyDescent="0.2">
      <c r="A9" s="165">
        <v>2</v>
      </c>
      <c r="B9" s="321"/>
      <c r="C9" s="339"/>
      <c r="D9" s="339"/>
      <c r="E9" s="340"/>
      <c r="F9" s="416"/>
      <c r="G9" s="417"/>
    </row>
    <row r="10" spans="1:7" ht="15" customHeight="1" x14ac:dyDescent="0.2">
      <c r="A10" s="165">
        <v>3</v>
      </c>
      <c r="B10" s="321"/>
      <c r="C10" s="339"/>
      <c r="D10" s="339"/>
      <c r="E10" s="340"/>
      <c r="F10" s="416"/>
      <c r="G10" s="417"/>
    </row>
    <row r="11" spans="1:7" ht="15" customHeight="1" x14ac:dyDescent="0.2">
      <c r="A11" s="165">
        <v>4</v>
      </c>
      <c r="B11" s="321"/>
      <c r="C11" s="339"/>
      <c r="D11" s="339"/>
      <c r="E11" s="340"/>
      <c r="F11" s="416"/>
      <c r="G11" s="417"/>
    </row>
    <row r="12" spans="1:7" ht="15" customHeight="1" x14ac:dyDescent="0.2">
      <c r="A12" s="165">
        <v>5</v>
      </c>
      <c r="B12" s="321"/>
      <c r="C12" s="339"/>
      <c r="D12" s="339"/>
      <c r="E12" s="340"/>
      <c r="F12" s="416"/>
      <c r="G12" s="417"/>
    </row>
    <row r="13" spans="1:7" ht="15" customHeight="1" x14ac:dyDescent="0.2">
      <c r="A13" s="165">
        <v>6</v>
      </c>
      <c r="B13" s="321"/>
      <c r="C13" s="339"/>
      <c r="D13" s="339"/>
      <c r="E13" s="340"/>
      <c r="F13" s="416"/>
      <c r="G13" s="417"/>
    </row>
    <row r="14" spans="1:7" ht="15" customHeight="1" x14ac:dyDescent="0.2">
      <c r="A14" s="165">
        <v>7</v>
      </c>
      <c r="B14" s="321"/>
      <c r="C14" s="339"/>
      <c r="D14" s="339"/>
      <c r="E14" s="340"/>
      <c r="F14" s="416"/>
      <c r="G14" s="417"/>
    </row>
    <row r="15" spans="1:7" ht="15" customHeight="1" x14ac:dyDescent="0.2">
      <c r="A15" s="165">
        <v>8</v>
      </c>
      <c r="B15" s="321"/>
      <c r="C15" s="339"/>
      <c r="D15" s="339"/>
      <c r="E15" s="340"/>
      <c r="F15" s="416"/>
      <c r="G15" s="417"/>
    </row>
    <row r="16" spans="1:7" ht="15" customHeight="1" x14ac:dyDescent="0.2">
      <c r="A16" s="165">
        <v>9</v>
      </c>
      <c r="B16" s="321"/>
      <c r="C16" s="339"/>
      <c r="D16" s="339"/>
      <c r="E16" s="340"/>
      <c r="F16" s="416"/>
      <c r="G16" s="417"/>
    </row>
    <row r="17" spans="1:7" ht="15" customHeight="1" x14ac:dyDescent="0.2">
      <c r="A17" s="165">
        <v>10</v>
      </c>
      <c r="B17" s="321"/>
      <c r="C17" s="339"/>
      <c r="D17" s="339"/>
      <c r="E17" s="340"/>
      <c r="F17" s="416"/>
      <c r="G17" s="417"/>
    </row>
    <row r="18" spans="1:7" ht="15" customHeight="1" x14ac:dyDescent="0.2">
      <c r="A18" s="165">
        <v>11</v>
      </c>
      <c r="B18" s="321"/>
      <c r="C18" s="339"/>
      <c r="D18" s="339"/>
      <c r="E18" s="340"/>
      <c r="F18" s="416"/>
      <c r="G18" s="417"/>
    </row>
    <row r="19" spans="1:7" ht="15" customHeight="1" x14ac:dyDescent="0.2">
      <c r="A19" s="165">
        <v>12</v>
      </c>
      <c r="B19" s="321"/>
      <c r="C19" s="339"/>
      <c r="D19" s="339"/>
      <c r="E19" s="340"/>
      <c r="F19" s="416"/>
      <c r="G19" s="417"/>
    </row>
    <row r="20" spans="1:7" ht="15" customHeight="1" x14ac:dyDescent="0.25">
      <c r="A20" s="418" t="s">
        <v>65</v>
      </c>
      <c r="B20" s="361"/>
      <c r="C20" s="361"/>
      <c r="D20" s="361"/>
      <c r="E20" s="361"/>
      <c r="F20" s="420">
        <f>SUM(F8:G19)</f>
        <v>0</v>
      </c>
      <c r="G20" s="421"/>
    </row>
    <row r="21" spans="1:7" ht="15" customHeight="1" x14ac:dyDescent="0.25">
      <c r="A21" s="397" t="s">
        <v>32</v>
      </c>
      <c r="B21" s="398"/>
      <c r="C21" s="398"/>
      <c r="D21" s="398"/>
      <c r="E21" s="398"/>
      <c r="F21" s="416"/>
      <c r="G21" s="417"/>
    </row>
    <row r="22" spans="1:7" ht="15" customHeight="1" x14ac:dyDescent="0.25">
      <c r="A22" s="419" t="s">
        <v>33</v>
      </c>
      <c r="B22" s="368"/>
      <c r="C22" s="368"/>
      <c r="D22" s="368"/>
      <c r="E22" s="368"/>
      <c r="F22" s="428">
        <f>SUM(F20:G21)</f>
        <v>0</v>
      </c>
      <c r="G22" s="429"/>
    </row>
    <row r="23" spans="1:7" ht="15" customHeight="1" x14ac:dyDescent="0.25">
      <c r="A23" s="286" t="s">
        <v>29</v>
      </c>
      <c r="B23" s="281"/>
      <c r="C23" s="281"/>
      <c r="D23" s="281"/>
      <c r="E23" s="282"/>
      <c r="F23" s="426"/>
      <c r="G23" s="427"/>
    </row>
    <row r="24" spans="1:7" ht="15" customHeight="1" x14ac:dyDescent="0.2">
      <c r="A24" s="165">
        <v>1</v>
      </c>
      <c r="B24" s="315"/>
      <c r="C24" s="374"/>
      <c r="D24" s="374"/>
      <c r="E24" s="375"/>
      <c r="F24" s="424"/>
      <c r="G24" s="425"/>
    </row>
    <row r="25" spans="1:7" ht="15" customHeight="1" x14ac:dyDescent="0.2">
      <c r="A25" s="165">
        <v>2</v>
      </c>
      <c r="B25" s="315"/>
      <c r="C25" s="374"/>
      <c r="D25" s="374"/>
      <c r="E25" s="375"/>
      <c r="F25" s="424"/>
      <c r="G25" s="425"/>
    </row>
    <row r="26" spans="1:7" ht="15" customHeight="1" x14ac:dyDescent="0.2">
      <c r="A26" s="165">
        <v>3</v>
      </c>
      <c r="B26" s="315"/>
      <c r="C26" s="374"/>
      <c r="D26" s="374"/>
      <c r="E26" s="375"/>
      <c r="F26" s="424"/>
      <c r="G26" s="425"/>
    </row>
    <row r="27" spans="1:7" ht="15" customHeight="1" x14ac:dyDescent="0.2">
      <c r="A27" s="165">
        <v>4</v>
      </c>
      <c r="B27" s="315"/>
      <c r="C27" s="374"/>
      <c r="D27" s="374"/>
      <c r="E27" s="375"/>
      <c r="F27" s="424"/>
      <c r="G27" s="425"/>
    </row>
    <row r="28" spans="1:7" ht="15" customHeight="1" x14ac:dyDescent="0.2">
      <c r="A28" s="165">
        <v>5</v>
      </c>
      <c r="B28" s="315"/>
      <c r="C28" s="374"/>
      <c r="D28" s="374"/>
      <c r="E28" s="375"/>
      <c r="F28" s="424"/>
      <c r="G28" s="425"/>
    </row>
    <row r="29" spans="1:7" ht="15" customHeight="1" x14ac:dyDescent="0.2">
      <c r="A29" s="165">
        <v>6</v>
      </c>
      <c r="B29" s="315"/>
      <c r="C29" s="374"/>
      <c r="D29" s="374"/>
      <c r="E29" s="375"/>
      <c r="F29" s="424"/>
      <c r="G29" s="425"/>
    </row>
    <row r="30" spans="1:7" ht="15" customHeight="1" x14ac:dyDescent="0.2">
      <c r="A30" s="165">
        <v>7</v>
      </c>
      <c r="B30" s="321"/>
      <c r="C30" s="339"/>
      <c r="D30" s="339"/>
      <c r="E30" s="340"/>
      <c r="F30" s="424"/>
      <c r="G30" s="425"/>
    </row>
    <row r="31" spans="1:7" ht="15" customHeight="1" x14ac:dyDescent="0.2">
      <c r="A31" s="165">
        <v>8</v>
      </c>
      <c r="B31" s="321"/>
      <c r="C31" s="339"/>
      <c r="D31" s="339"/>
      <c r="E31" s="340"/>
      <c r="F31" s="424"/>
      <c r="G31" s="425"/>
    </row>
    <row r="32" spans="1:7" ht="15" customHeight="1" x14ac:dyDescent="0.2">
      <c r="A32" s="165">
        <v>9</v>
      </c>
      <c r="B32" s="321"/>
      <c r="C32" s="339"/>
      <c r="D32" s="339"/>
      <c r="E32" s="340"/>
      <c r="F32" s="424"/>
      <c r="G32" s="425"/>
    </row>
    <row r="33" spans="1:7" ht="15" customHeight="1" x14ac:dyDescent="0.2">
      <c r="A33" s="165">
        <v>10</v>
      </c>
      <c r="B33" s="321"/>
      <c r="C33" s="339"/>
      <c r="D33" s="339"/>
      <c r="E33" s="340"/>
      <c r="F33" s="424"/>
      <c r="G33" s="425"/>
    </row>
    <row r="34" spans="1:7" ht="15" customHeight="1" x14ac:dyDescent="0.2">
      <c r="A34" s="165">
        <v>11</v>
      </c>
      <c r="B34" s="321"/>
      <c r="C34" s="339"/>
      <c r="D34" s="339"/>
      <c r="E34" s="340"/>
      <c r="F34" s="424"/>
      <c r="G34" s="425"/>
    </row>
    <row r="35" spans="1:7" s="4" customFormat="1" ht="15" customHeight="1" x14ac:dyDescent="0.2">
      <c r="A35" s="165">
        <v>12</v>
      </c>
      <c r="B35" s="321"/>
      <c r="C35" s="339"/>
      <c r="D35" s="339"/>
      <c r="E35" s="340"/>
      <c r="F35" s="424"/>
      <c r="G35" s="425"/>
    </row>
    <row r="36" spans="1:7" s="4" customFormat="1" ht="15" customHeight="1" x14ac:dyDescent="0.2">
      <c r="A36" s="165">
        <v>13</v>
      </c>
      <c r="B36" s="321"/>
      <c r="C36" s="321"/>
      <c r="D36" s="321"/>
      <c r="E36" s="322"/>
      <c r="F36" s="424"/>
      <c r="G36" s="425"/>
    </row>
    <row r="37" spans="1:7" s="4" customFormat="1" ht="15" customHeight="1" x14ac:dyDescent="0.25">
      <c r="A37" s="329" t="s">
        <v>66</v>
      </c>
      <c r="B37" s="330"/>
      <c r="C37" s="330"/>
      <c r="D37" s="330"/>
      <c r="E37" s="331"/>
      <c r="F37" s="420">
        <f>SUM(F24:G36)</f>
        <v>0</v>
      </c>
      <c r="G37" s="421"/>
    </row>
    <row r="38" spans="1:7" ht="15" customHeight="1" x14ac:dyDescent="0.25">
      <c r="A38" s="334" t="s">
        <v>36</v>
      </c>
      <c r="B38" s="335"/>
      <c r="C38" s="335"/>
      <c r="D38" s="335"/>
      <c r="E38" s="336"/>
      <c r="F38" s="416">
        <v>4140</v>
      </c>
      <c r="G38" s="417"/>
    </row>
    <row r="39" spans="1:7" ht="15" customHeight="1" thickBot="1" x14ac:dyDescent="0.3">
      <c r="A39" s="334" t="s">
        <v>37</v>
      </c>
      <c r="B39" s="335"/>
      <c r="C39" s="335"/>
      <c r="D39" s="335"/>
      <c r="E39" s="336"/>
      <c r="F39" s="416">
        <f>F37+F38</f>
        <v>4140</v>
      </c>
      <c r="G39" s="417"/>
    </row>
    <row r="40" spans="1:7" ht="16.5" thickBot="1" x14ac:dyDescent="0.3">
      <c r="A40" s="430" t="s">
        <v>28</v>
      </c>
      <c r="B40" s="431"/>
      <c r="C40" s="431"/>
      <c r="D40" s="431"/>
      <c r="E40" s="432"/>
      <c r="F40" s="433">
        <f>F22+F39</f>
        <v>4140</v>
      </c>
      <c r="G40" s="434"/>
    </row>
  </sheetData>
  <sheetProtection sheet="1" objects="1" scenarios="1" selectLockedCells="1"/>
  <mergeCells count="74"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1:G21"/>
    <mergeCell ref="F22:G22"/>
    <mergeCell ref="F27:G27"/>
    <mergeCell ref="F36:G36"/>
    <mergeCell ref="B29:E29"/>
    <mergeCell ref="F31:G31"/>
    <mergeCell ref="F32:G32"/>
    <mergeCell ref="F33:G33"/>
    <mergeCell ref="F28:G28"/>
    <mergeCell ref="B31:E31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activeCell="A12" sqref="A12:G12"/>
    </sheetView>
  </sheetViews>
  <sheetFormatPr defaultColWidth="0" defaultRowHeight="12.75" zeroHeight="1" x14ac:dyDescent="0.2"/>
  <cols>
    <col min="1" max="4" width="3.5703125" style="141" customWidth="1"/>
    <col min="5" max="5" width="26.42578125" style="141" customWidth="1"/>
    <col min="6" max="6" width="8.42578125" style="141" customWidth="1"/>
    <col min="7" max="7" width="30" style="141" customWidth="1"/>
    <col min="8" max="8" width="0" hidden="1" customWidth="1"/>
    <col min="9" max="16384" width="9.140625" hidden="1"/>
  </cols>
  <sheetData>
    <row r="1" spans="1:8" ht="46.5" customHeight="1" x14ac:dyDescent="0.25">
      <c r="A1" s="366" t="s">
        <v>146</v>
      </c>
      <c r="B1" s="366"/>
      <c r="C1" s="366"/>
      <c r="D1" s="366"/>
      <c r="E1" s="366"/>
      <c r="F1" s="366"/>
      <c r="G1" s="366"/>
    </row>
    <row r="2" spans="1:8" ht="15" customHeight="1" x14ac:dyDescent="0.25">
      <c r="A2" s="445" t="s">
        <v>8</v>
      </c>
      <c r="B2" s="445"/>
      <c r="C2" s="290"/>
      <c r="D2" s="376" t="str">
        <f>'CSS '!D2:E2</f>
        <v>Napa</v>
      </c>
      <c r="E2" s="376"/>
      <c r="F2" s="163" t="s">
        <v>9</v>
      </c>
      <c r="G2" s="164">
        <f>'CSS '!G2</f>
        <v>42963</v>
      </c>
    </row>
    <row r="3" spans="1:8" ht="15" customHeight="1" x14ac:dyDescent="0.2">
      <c r="A3" s="287"/>
      <c r="B3" s="287"/>
      <c r="C3" s="287"/>
      <c r="D3" s="438"/>
      <c r="E3" s="438"/>
      <c r="F3" s="288"/>
      <c r="G3" s="289"/>
    </row>
    <row r="4" spans="1:8" ht="15" customHeight="1" x14ac:dyDescent="0.2">
      <c r="A4" s="289"/>
      <c r="B4" s="289"/>
      <c r="C4" s="289"/>
      <c r="D4" s="289"/>
      <c r="E4" s="289"/>
      <c r="F4" s="289"/>
      <c r="G4" s="289"/>
    </row>
    <row r="5" spans="1:8" s="3" customFormat="1" ht="18" customHeight="1" x14ac:dyDescent="0.25">
      <c r="A5" s="439"/>
      <c r="B5" s="440"/>
      <c r="C5" s="440"/>
      <c r="D5" s="440"/>
      <c r="E5" s="441"/>
      <c r="F5" s="372" t="s">
        <v>0</v>
      </c>
      <c r="G5" s="373"/>
    </row>
    <row r="6" spans="1:8" s="1" customFormat="1" ht="18" customHeight="1" x14ac:dyDescent="0.25">
      <c r="A6" s="442"/>
      <c r="B6" s="443"/>
      <c r="C6" s="443"/>
      <c r="D6" s="443"/>
      <c r="E6" s="444"/>
      <c r="F6" s="359" t="s">
        <v>69</v>
      </c>
      <c r="G6" s="360"/>
    </row>
    <row r="7" spans="1:8" ht="30" customHeight="1" x14ac:dyDescent="0.25">
      <c r="A7" s="446" t="s">
        <v>101</v>
      </c>
      <c r="B7" s="447"/>
      <c r="C7" s="447"/>
      <c r="D7" s="447"/>
      <c r="E7" s="448"/>
      <c r="F7" s="452"/>
      <c r="G7" s="453"/>
    </row>
    <row r="8" spans="1:8" s="289" customFormat="1" x14ac:dyDescent="0.2">
      <c r="A8" s="449"/>
      <c r="B8" s="450"/>
      <c r="C8" s="450"/>
      <c r="D8" s="450"/>
      <c r="E8" s="450"/>
      <c r="F8" s="450"/>
      <c r="G8" s="451"/>
    </row>
    <row r="9" spans="1:8" ht="15.75" x14ac:dyDescent="0.25">
      <c r="A9" s="446" t="s">
        <v>31</v>
      </c>
      <c r="B9" s="454"/>
      <c r="C9" s="454"/>
      <c r="D9" s="454"/>
      <c r="E9" s="455"/>
      <c r="F9" s="452"/>
      <c r="G9" s="453"/>
    </row>
    <row r="10" spans="1:8" x14ac:dyDescent="0.2">
      <c r="A10" s="456"/>
      <c r="B10" s="457"/>
      <c r="C10" s="457"/>
      <c r="D10" s="457"/>
      <c r="E10" s="457"/>
      <c r="F10" s="457"/>
      <c r="G10" s="458"/>
    </row>
    <row r="11" spans="1:8" ht="15.75" x14ac:dyDescent="0.25">
      <c r="A11" s="446" t="s">
        <v>70</v>
      </c>
      <c r="B11" s="454"/>
      <c r="C11" s="454"/>
      <c r="D11" s="454"/>
      <c r="E11" s="455"/>
      <c r="F11" s="452"/>
      <c r="G11" s="453"/>
    </row>
    <row r="12" spans="1:8" hidden="1" x14ac:dyDescent="0.2">
      <c r="A12" s="435"/>
      <c r="B12" s="435"/>
      <c r="C12" s="435"/>
      <c r="D12" s="435"/>
      <c r="E12" s="435"/>
      <c r="F12" s="435"/>
      <c r="G12" s="435"/>
      <c r="H12" s="96"/>
    </row>
    <row r="13" spans="1:8" hidden="1" x14ac:dyDescent="0.2">
      <c r="A13" s="436"/>
      <c r="B13" s="436"/>
      <c r="C13" s="436"/>
      <c r="D13" s="436"/>
      <c r="E13" s="436"/>
      <c r="F13" s="437"/>
      <c r="G13" s="437"/>
      <c r="H13" s="96"/>
    </row>
    <row r="14" spans="1:8" hidden="1" x14ac:dyDescent="0.2">
      <c r="A14" s="435"/>
      <c r="B14" s="435"/>
      <c r="C14" s="435"/>
      <c r="D14" s="435"/>
      <c r="E14" s="435"/>
      <c r="F14" s="435"/>
      <c r="G14" s="435"/>
      <c r="H14" s="96"/>
    </row>
    <row r="15" spans="1:8" hidden="1" x14ac:dyDescent="0.2">
      <c r="A15" s="436"/>
      <c r="B15" s="436"/>
      <c r="C15" s="436"/>
      <c r="D15" s="436"/>
      <c r="E15" s="436"/>
      <c r="F15" s="437"/>
      <c r="G15" s="437"/>
      <c r="H15" s="96"/>
    </row>
    <row r="16" spans="1:8" hidden="1" x14ac:dyDescent="0.2">
      <c r="A16" s="435"/>
      <c r="B16" s="435"/>
      <c r="C16" s="435"/>
      <c r="D16" s="435"/>
      <c r="E16" s="435"/>
      <c r="F16" s="435"/>
      <c r="G16" s="435"/>
      <c r="H16" s="96"/>
    </row>
    <row r="22" spans="3:3" hidden="1" x14ac:dyDescent="0.2">
      <c r="C22" s="291"/>
    </row>
    <row r="23" spans="3:3" hidden="1" x14ac:dyDescent="0.2">
      <c r="C23" s="291"/>
    </row>
    <row r="24" spans="3:3" hidden="1" x14ac:dyDescent="0.2">
      <c r="C24" s="291"/>
    </row>
    <row r="25" spans="3:3" hidden="1" x14ac:dyDescent="0.2">
      <c r="C25" s="291"/>
    </row>
    <row r="26" spans="3:3" hidden="1" x14ac:dyDescent="0.2">
      <c r="C26" s="291"/>
    </row>
    <row r="27" spans="3:3" hidden="1" x14ac:dyDescent="0.2">
      <c r="C27" s="291"/>
    </row>
    <row r="28" spans="3:3" hidden="1" x14ac:dyDescent="0.2">
      <c r="C28" s="291"/>
    </row>
    <row r="29" spans="3:3" hidden="1" x14ac:dyDescent="0.2">
      <c r="C29" s="291"/>
    </row>
    <row r="30" spans="3:3" hidden="1" x14ac:dyDescent="0.2">
      <c r="C30" s="291"/>
    </row>
    <row r="31" spans="3:3" hidden="1" x14ac:dyDescent="0.2">
      <c r="C31" s="291"/>
    </row>
    <row r="32" spans="3:3" hidden="1" x14ac:dyDescent="0.2">
      <c r="C32" s="291"/>
    </row>
    <row r="33" spans="3:3" hidden="1" x14ac:dyDescent="0.2">
      <c r="C33" s="291"/>
    </row>
    <row r="34" spans="3:3" hidden="1" x14ac:dyDescent="0.2">
      <c r="C34" s="291"/>
    </row>
    <row r="35" spans="3:3" hidden="1" x14ac:dyDescent="0.2">
      <c r="C35" s="291"/>
    </row>
    <row r="36" spans="3:3" hidden="1" x14ac:dyDescent="0.2">
      <c r="C36" s="291"/>
    </row>
    <row r="37" spans="3:3" hidden="1" x14ac:dyDescent="0.2">
      <c r="C37" s="291"/>
    </row>
    <row r="38" spans="3:3" hidden="1" x14ac:dyDescent="0.2">
      <c r="C38" s="291"/>
    </row>
    <row r="39" spans="3:3" hidden="1" x14ac:dyDescent="0.2">
      <c r="C39" s="291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P906"/>
  <sheetViews>
    <sheetView topLeftCell="A38" zoomScale="60" zoomScaleNormal="60" workbookViewId="0">
      <selection activeCell="A49" sqref="A49:K49"/>
    </sheetView>
  </sheetViews>
  <sheetFormatPr defaultColWidth="0" defaultRowHeight="15" zeroHeight="1" x14ac:dyDescent="0.2"/>
  <cols>
    <col min="1" max="1" width="7" style="197" customWidth="1"/>
    <col min="2" max="2" width="6.7109375" style="197" customWidth="1"/>
    <col min="3" max="5" width="3.5703125" style="197" customWidth="1"/>
    <col min="6" max="6" width="53.42578125" style="197" customWidth="1"/>
    <col min="7" max="7" width="18.7109375" style="197" customWidth="1"/>
    <col min="8" max="8" width="17.5703125" style="197" customWidth="1"/>
    <col min="9" max="9" width="17.140625" style="197" customWidth="1"/>
    <col min="10" max="10" width="18.85546875" style="197" customWidth="1"/>
    <col min="11" max="11" width="21.5703125" style="197" customWidth="1"/>
    <col min="12" max="12" width="14.5703125" style="197" customWidth="1"/>
    <col min="13" max="13" width="19.7109375" style="197" customWidth="1"/>
    <col min="14" max="14" width="18.85546875" style="197" customWidth="1"/>
    <col min="15" max="15" width="22" style="197" customWidth="1"/>
    <col min="16" max="16" width="17.85546875" style="197" customWidth="1"/>
    <col min="17" max="17" width="27.140625" style="197" bestFit="1" customWidth="1"/>
    <col min="18" max="18" width="13" style="142" hidden="1" customWidth="1"/>
    <col min="19" max="120" width="0" style="142" hidden="1" customWidth="1"/>
    <col min="121" max="16384" width="8.7109375" style="143" hidden="1"/>
  </cols>
  <sheetData>
    <row r="1" spans="1:120" ht="15.75" x14ac:dyDescent="0.25">
      <c r="A1" s="507" t="s">
        <v>83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</row>
    <row r="2" spans="1:120" ht="15.75" x14ac:dyDescent="0.25">
      <c r="A2" s="507" t="s">
        <v>137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</row>
    <row r="3" spans="1:120" ht="15.75" x14ac:dyDescent="0.25">
      <c r="A3" s="214" t="s">
        <v>127</v>
      </c>
      <c r="B3" s="215"/>
      <c r="C3" s="216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4" spans="1:120" s="145" customFormat="1" ht="15.75" x14ac:dyDescent="0.25">
      <c r="A4" s="262"/>
      <c r="B4" s="266"/>
      <c r="C4" s="266"/>
      <c r="D4" s="266"/>
      <c r="E4" s="266"/>
      <c r="F4" s="266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</row>
    <row r="5" spans="1:120" ht="15.75" x14ac:dyDescent="0.25">
      <c r="A5" s="204" t="s">
        <v>126</v>
      </c>
      <c r="B5" s="217"/>
      <c r="C5" s="268"/>
      <c r="D5" s="508" t="s">
        <v>157</v>
      </c>
      <c r="E5" s="508"/>
      <c r="F5" s="508"/>
      <c r="G5" s="263"/>
      <c r="H5" s="263"/>
      <c r="I5" s="263"/>
      <c r="J5" s="263"/>
      <c r="K5" s="269"/>
      <c r="L5" s="263"/>
      <c r="M5" s="263"/>
      <c r="N5" s="263"/>
      <c r="O5" s="263"/>
      <c r="P5" s="172" t="s">
        <v>82</v>
      </c>
      <c r="Q5" s="172">
        <v>42963</v>
      </c>
    </row>
    <row r="6" spans="1:120" ht="15" customHeight="1" x14ac:dyDescent="0.25">
      <c r="A6" s="509"/>
      <c r="B6" s="509"/>
      <c r="C6" s="509"/>
      <c r="D6" s="509"/>
      <c r="E6" s="509"/>
      <c r="F6" s="509"/>
      <c r="G6" s="270"/>
      <c r="H6" s="270"/>
      <c r="I6" s="270"/>
      <c r="J6" s="270"/>
      <c r="K6" s="270"/>
      <c r="L6" s="270"/>
      <c r="M6" s="270"/>
      <c r="N6" s="271"/>
      <c r="O6" s="271"/>
      <c r="P6" s="272"/>
      <c r="Q6" s="272"/>
    </row>
    <row r="7" spans="1:120" ht="31.5" customHeight="1" x14ac:dyDescent="0.25">
      <c r="A7" s="504" t="s">
        <v>104</v>
      </c>
      <c r="B7" s="505"/>
      <c r="C7" s="505"/>
      <c r="D7" s="505"/>
      <c r="E7" s="505"/>
      <c r="F7" s="506"/>
      <c r="G7" s="273" t="s">
        <v>181</v>
      </c>
      <c r="H7" s="263"/>
      <c r="I7" s="263"/>
      <c r="J7" s="263"/>
      <c r="K7" s="263"/>
      <c r="L7" s="263"/>
      <c r="M7" s="263"/>
      <c r="N7" s="263"/>
      <c r="O7" s="263"/>
      <c r="P7" s="263"/>
      <c r="Q7" s="263"/>
    </row>
    <row r="8" spans="1:120" ht="15" customHeight="1" x14ac:dyDescent="0.2">
      <c r="A8" s="494"/>
      <c r="B8" s="494"/>
      <c r="C8" s="494"/>
      <c r="D8" s="494"/>
      <c r="E8" s="494"/>
      <c r="F8" s="494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</row>
    <row r="9" spans="1:120" s="146" customFormat="1" ht="15" customHeight="1" x14ac:dyDescent="0.25">
      <c r="A9" s="495" t="s">
        <v>138</v>
      </c>
      <c r="B9" s="496"/>
      <c r="C9" s="496"/>
      <c r="D9" s="496"/>
      <c r="E9" s="496"/>
      <c r="F9" s="497"/>
      <c r="G9" s="218" t="s">
        <v>0</v>
      </c>
      <c r="H9" s="218" t="s">
        <v>1</v>
      </c>
      <c r="I9" s="218" t="s">
        <v>7</v>
      </c>
      <c r="J9" s="218" t="s">
        <v>2</v>
      </c>
      <c r="K9" s="218" t="s">
        <v>3</v>
      </c>
      <c r="L9" s="218" t="s">
        <v>4</v>
      </c>
      <c r="M9" s="218" t="s">
        <v>5</v>
      </c>
      <c r="N9" s="218" t="s">
        <v>6</v>
      </c>
      <c r="O9" s="218" t="s">
        <v>41</v>
      </c>
      <c r="P9" s="218" t="s">
        <v>118</v>
      </c>
      <c r="Q9" s="218" t="s">
        <v>61</v>
      </c>
    </row>
    <row r="10" spans="1:120" s="146" customFormat="1" ht="21.6" customHeight="1" x14ac:dyDescent="0.25">
      <c r="A10" s="498"/>
      <c r="B10" s="499"/>
      <c r="C10" s="499"/>
      <c r="D10" s="499"/>
      <c r="E10" s="499"/>
      <c r="F10" s="500"/>
      <c r="G10" s="487" t="s">
        <v>15</v>
      </c>
      <c r="H10" s="487" t="s">
        <v>17</v>
      </c>
      <c r="I10" s="487" t="s">
        <v>38</v>
      </c>
      <c r="J10" s="487" t="s">
        <v>16</v>
      </c>
      <c r="K10" s="487" t="s">
        <v>18</v>
      </c>
      <c r="L10" s="487" t="s">
        <v>30</v>
      </c>
      <c r="M10" s="487" t="s">
        <v>31</v>
      </c>
      <c r="N10" s="487" t="s">
        <v>71</v>
      </c>
      <c r="O10" s="492" t="s">
        <v>139</v>
      </c>
      <c r="P10" s="487" t="s">
        <v>52</v>
      </c>
      <c r="Q10" s="487" t="s">
        <v>19</v>
      </c>
    </row>
    <row r="11" spans="1:120" s="148" customFormat="1" ht="54.75" customHeight="1" x14ac:dyDescent="0.2">
      <c r="A11" s="501"/>
      <c r="B11" s="502"/>
      <c r="C11" s="502"/>
      <c r="D11" s="502"/>
      <c r="E11" s="502"/>
      <c r="F11" s="503"/>
      <c r="G11" s="488"/>
      <c r="H11" s="488"/>
      <c r="I11" s="488"/>
      <c r="J11" s="488"/>
      <c r="K11" s="488"/>
      <c r="L11" s="488"/>
      <c r="M11" s="488"/>
      <c r="N11" s="488"/>
      <c r="O11" s="493"/>
      <c r="P11" s="488"/>
      <c r="Q11" s="488"/>
      <c r="R11" s="147"/>
      <c r="S11" s="147"/>
    </row>
    <row r="12" spans="1:120" s="142" customFormat="1" ht="25.15" customHeight="1" x14ac:dyDescent="0.25">
      <c r="A12" s="219">
        <v>1</v>
      </c>
      <c r="B12" s="489" t="s">
        <v>185</v>
      </c>
      <c r="C12" s="490"/>
      <c r="D12" s="490"/>
      <c r="E12" s="490"/>
      <c r="F12" s="491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20" s="142" customFormat="1" ht="25.15" customHeight="1" x14ac:dyDescent="0.25">
      <c r="A13" s="220"/>
      <c r="B13" s="221"/>
      <c r="C13" s="196" t="s">
        <v>42</v>
      </c>
      <c r="D13" s="472" t="s">
        <v>67</v>
      </c>
      <c r="E13" s="472"/>
      <c r="F13" s="473"/>
      <c r="G13" s="175"/>
      <c r="H13" s="175"/>
      <c r="I13" s="175"/>
      <c r="J13" s="175"/>
      <c r="K13" s="175"/>
      <c r="L13" s="175"/>
      <c r="M13" s="175"/>
      <c r="N13" s="175"/>
      <c r="O13" s="175"/>
      <c r="P13" s="177">
        <v>998402</v>
      </c>
      <c r="Q13" s="177">
        <f>SUM(G13:P13)</f>
        <v>998402</v>
      </c>
    </row>
    <row r="14" spans="1:120" s="142" customFormat="1" ht="25.15" customHeight="1" x14ac:dyDescent="0.25">
      <c r="A14" s="220"/>
      <c r="B14" s="221"/>
      <c r="C14" s="196" t="s">
        <v>43</v>
      </c>
      <c r="D14" s="472" t="s">
        <v>85</v>
      </c>
      <c r="E14" s="472"/>
      <c r="F14" s="473"/>
      <c r="G14" s="175"/>
      <c r="H14" s="175"/>
      <c r="I14" s="175"/>
      <c r="J14" s="177"/>
      <c r="K14" s="175"/>
      <c r="L14" s="175"/>
      <c r="M14" s="175"/>
      <c r="N14" s="175"/>
      <c r="O14" s="175"/>
      <c r="P14" s="175"/>
      <c r="Q14" s="177">
        <f t="shared" ref="Q14:Q23" si="0">SUM(G14:P14)</f>
        <v>0</v>
      </c>
    </row>
    <row r="15" spans="1:120" s="142" customFormat="1" ht="25.15" customHeight="1" x14ac:dyDescent="0.25">
      <c r="A15" s="220"/>
      <c r="B15" s="221"/>
      <c r="C15" s="206" t="s">
        <v>44</v>
      </c>
      <c r="D15" s="472" t="s">
        <v>73</v>
      </c>
      <c r="E15" s="472"/>
      <c r="F15" s="473"/>
      <c r="G15" s="175"/>
      <c r="H15" s="175"/>
      <c r="I15" s="175"/>
      <c r="J15" s="177"/>
      <c r="K15" s="177"/>
      <c r="L15" s="175"/>
      <c r="M15" s="175"/>
      <c r="N15" s="175"/>
      <c r="O15" s="175"/>
      <c r="P15" s="175"/>
      <c r="Q15" s="177">
        <f t="shared" si="0"/>
        <v>0</v>
      </c>
    </row>
    <row r="16" spans="1:120" s="144" customFormat="1" ht="25.15" customHeight="1" x14ac:dyDescent="0.2">
      <c r="A16" s="223"/>
      <c r="B16" s="224"/>
      <c r="C16" s="206" t="s">
        <v>45</v>
      </c>
      <c r="D16" s="467" t="s">
        <v>74</v>
      </c>
      <c r="E16" s="467"/>
      <c r="F16" s="468"/>
      <c r="G16" s="177"/>
      <c r="H16" s="177"/>
      <c r="I16" s="177"/>
      <c r="J16" s="177"/>
      <c r="K16" s="177"/>
      <c r="L16" s="177"/>
      <c r="M16" s="177"/>
      <c r="N16" s="177"/>
      <c r="O16" s="175"/>
      <c r="P16" s="179"/>
      <c r="Q16" s="177">
        <f t="shared" si="0"/>
        <v>0</v>
      </c>
    </row>
    <row r="17" spans="1:20" s="144" customFormat="1" ht="25.15" customHeight="1" x14ac:dyDescent="0.2">
      <c r="A17" s="223"/>
      <c r="B17" s="224"/>
      <c r="C17" s="206" t="s">
        <v>46</v>
      </c>
      <c r="D17" s="460" t="s">
        <v>75</v>
      </c>
      <c r="E17" s="460"/>
      <c r="F17" s="461"/>
      <c r="G17" s="177"/>
      <c r="H17" s="177"/>
      <c r="I17" s="177"/>
      <c r="J17" s="177"/>
      <c r="K17" s="177"/>
      <c r="L17" s="177"/>
      <c r="M17" s="177"/>
      <c r="N17" s="177"/>
      <c r="O17" s="175"/>
      <c r="P17" s="179"/>
      <c r="Q17" s="177">
        <f t="shared" si="0"/>
        <v>0</v>
      </c>
    </row>
    <row r="18" spans="1:20" s="144" customFormat="1" ht="25.15" customHeight="1" x14ac:dyDescent="0.2">
      <c r="A18" s="223"/>
      <c r="B18" s="224"/>
      <c r="C18" s="206" t="s">
        <v>47</v>
      </c>
      <c r="D18" s="460" t="s">
        <v>76</v>
      </c>
      <c r="E18" s="460"/>
      <c r="F18" s="461"/>
      <c r="G18" s="177"/>
      <c r="H18" s="177"/>
      <c r="I18" s="177">
        <v>456130</v>
      </c>
      <c r="J18" s="177">
        <v>331901</v>
      </c>
      <c r="K18" s="177">
        <v>290696</v>
      </c>
      <c r="L18" s="177"/>
      <c r="M18" s="177"/>
      <c r="N18" s="177"/>
      <c r="O18" s="179"/>
      <c r="P18" s="179"/>
      <c r="Q18" s="177">
        <f t="shared" si="0"/>
        <v>1078727</v>
      </c>
    </row>
    <row r="19" spans="1:20" s="144" customFormat="1" ht="25.15" customHeight="1" x14ac:dyDescent="0.2">
      <c r="A19" s="223"/>
      <c r="B19" s="224"/>
      <c r="C19" s="206" t="s">
        <v>48</v>
      </c>
      <c r="D19" s="460" t="s">
        <v>77</v>
      </c>
      <c r="E19" s="460"/>
      <c r="F19" s="461"/>
      <c r="G19" s="177"/>
      <c r="H19" s="177"/>
      <c r="I19" s="177">
        <v>164100</v>
      </c>
      <c r="J19" s="177"/>
      <c r="K19" s="177">
        <v>150000</v>
      </c>
      <c r="L19" s="177"/>
      <c r="M19" s="177"/>
      <c r="N19" s="177"/>
      <c r="O19" s="179"/>
      <c r="P19" s="179"/>
      <c r="Q19" s="177">
        <f t="shared" si="0"/>
        <v>314100</v>
      </c>
    </row>
    <row r="20" spans="1:20" s="144" customFormat="1" ht="25.15" customHeight="1" x14ac:dyDescent="0.2">
      <c r="A20" s="223"/>
      <c r="B20" s="224"/>
      <c r="C20" s="206" t="s">
        <v>49</v>
      </c>
      <c r="D20" s="460" t="s">
        <v>89</v>
      </c>
      <c r="E20" s="460"/>
      <c r="F20" s="461"/>
      <c r="G20" s="177"/>
      <c r="H20" s="177"/>
      <c r="I20" s="177">
        <v>267786</v>
      </c>
      <c r="J20" s="177"/>
      <c r="K20" s="177"/>
      <c r="L20" s="177"/>
      <c r="M20" s="179"/>
      <c r="N20" s="179"/>
      <c r="O20" s="179"/>
      <c r="P20" s="179"/>
      <c r="Q20" s="177">
        <f t="shared" si="0"/>
        <v>267786</v>
      </c>
    </row>
    <row r="21" spans="1:20" s="144" customFormat="1" ht="25.15" customHeight="1" x14ac:dyDescent="0.2">
      <c r="A21" s="223"/>
      <c r="B21" s="224"/>
      <c r="C21" s="206" t="s">
        <v>50</v>
      </c>
      <c r="D21" s="460" t="s">
        <v>110</v>
      </c>
      <c r="E21" s="460"/>
      <c r="F21" s="461"/>
      <c r="G21" s="177">
        <v>445677</v>
      </c>
      <c r="H21" s="177">
        <v>76120</v>
      </c>
      <c r="I21" s="177">
        <v>208170</v>
      </c>
      <c r="J21" s="177"/>
      <c r="K21" s="177"/>
      <c r="L21" s="177"/>
      <c r="M21" s="179"/>
      <c r="N21" s="179"/>
      <c r="O21" s="179"/>
      <c r="P21" s="179"/>
      <c r="Q21" s="177">
        <f t="shared" si="0"/>
        <v>729967</v>
      </c>
    </row>
    <row r="22" spans="1:20" s="144" customFormat="1" ht="25.15" customHeight="1" thickBot="1" x14ac:dyDescent="0.25">
      <c r="A22" s="223"/>
      <c r="B22" s="224"/>
      <c r="C22" s="196" t="s">
        <v>51</v>
      </c>
      <c r="D22" s="460" t="s">
        <v>120</v>
      </c>
      <c r="E22" s="460"/>
      <c r="F22" s="461"/>
      <c r="G22" s="177">
        <v>30247</v>
      </c>
      <c r="H22" s="177">
        <v>1675</v>
      </c>
      <c r="I22" s="177">
        <v>33091</v>
      </c>
      <c r="J22" s="177">
        <v>15126</v>
      </c>
      <c r="K22" s="177">
        <v>19065</v>
      </c>
      <c r="L22" s="177">
        <v>2503</v>
      </c>
      <c r="M22" s="177"/>
      <c r="N22" s="177"/>
      <c r="O22" s="180"/>
      <c r="P22" s="180"/>
      <c r="Q22" s="182">
        <f t="shared" si="0"/>
        <v>101707</v>
      </c>
    </row>
    <row r="23" spans="1:20" s="142" customFormat="1" ht="25.15" customHeight="1" thickBot="1" x14ac:dyDescent="0.25">
      <c r="A23" s="220"/>
      <c r="B23" s="226" t="s">
        <v>62</v>
      </c>
      <c r="C23" s="483" t="s">
        <v>88</v>
      </c>
      <c r="D23" s="483"/>
      <c r="E23" s="483"/>
      <c r="F23" s="483"/>
      <c r="G23" s="227">
        <f>SUM(G13:G22)</f>
        <v>475924</v>
      </c>
      <c r="H23" s="227">
        <f t="shared" ref="H23:P23" si="1">SUM(H13:H22)</f>
        <v>77795</v>
      </c>
      <c r="I23" s="227">
        <f t="shared" si="1"/>
        <v>1129277</v>
      </c>
      <c r="J23" s="227">
        <f t="shared" si="1"/>
        <v>347027</v>
      </c>
      <c r="K23" s="227">
        <f t="shared" si="1"/>
        <v>459761</v>
      </c>
      <c r="L23" s="227">
        <f t="shared" si="1"/>
        <v>2503</v>
      </c>
      <c r="M23" s="227">
        <f t="shared" si="1"/>
        <v>0</v>
      </c>
      <c r="N23" s="227">
        <f t="shared" si="1"/>
        <v>0</v>
      </c>
      <c r="O23" s="227">
        <f t="shared" si="1"/>
        <v>0</v>
      </c>
      <c r="P23" s="227">
        <f t="shared" si="1"/>
        <v>998402</v>
      </c>
      <c r="Q23" s="227">
        <f t="shared" si="0"/>
        <v>3490689</v>
      </c>
    </row>
    <row r="24" spans="1:20" s="142" customFormat="1" ht="25.15" customHeight="1" x14ac:dyDescent="0.25">
      <c r="A24" s="219">
        <v>2</v>
      </c>
      <c r="B24" s="469" t="s">
        <v>186</v>
      </c>
      <c r="C24" s="470"/>
      <c r="D24" s="470"/>
      <c r="E24" s="470"/>
      <c r="F24" s="471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44"/>
    </row>
    <row r="25" spans="1:20" s="142" customFormat="1" ht="25.15" customHeight="1" x14ac:dyDescent="0.2">
      <c r="A25" s="220"/>
      <c r="B25" s="226"/>
      <c r="C25" s="228" t="s">
        <v>42</v>
      </c>
      <c r="D25" s="228" t="s">
        <v>91</v>
      </c>
      <c r="E25" s="228"/>
      <c r="F25" s="229"/>
      <c r="G25" s="177"/>
      <c r="H25" s="177">
        <v>30000</v>
      </c>
      <c r="I25" s="179"/>
      <c r="J25" s="179"/>
      <c r="K25" s="179"/>
      <c r="L25" s="179"/>
      <c r="M25" s="179"/>
      <c r="N25" s="179"/>
      <c r="O25" s="179"/>
      <c r="P25" s="177">
        <v>-30000</v>
      </c>
      <c r="Q25" s="177">
        <v>0</v>
      </c>
    </row>
    <row r="26" spans="1:20" s="142" customFormat="1" ht="25.15" customHeight="1" x14ac:dyDescent="0.2">
      <c r="A26" s="220"/>
      <c r="B26" s="226"/>
      <c r="C26" s="228" t="s">
        <v>43</v>
      </c>
      <c r="D26" s="228" t="s">
        <v>141</v>
      </c>
      <c r="E26" s="228"/>
      <c r="F26" s="229"/>
      <c r="G26" s="177">
        <v>4429122</v>
      </c>
      <c r="H26" s="177">
        <v>1107281</v>
      </c>
      <c r="I26" s="177">
        <v>291390</v>
      </c>
      <c r="J26" s="179"/>
      <c r="K26" s="179"/>
      <c r="L26" s="179"/>
      <c r="M26" s="177"/>
      <c r="N26" s="179"/>
      <c r="O26" s="177"/>
      <c r="P26" s="179"/>
      <c r="Q26" s="177">
        <v>5827792.6200000001</v>
      </c>
    </row>
    <row r="27" spans="1:20" s="142" customFormat="1" ht="25.15" customHeight="1" thickBot="1" x14ac:dyDescent="0.25">
      <c r="A27" s="220"/>
      <c r="B27" s="226"/>
      <c r="C27" s="196" t="s">
        <v>44</v>
      </c>
      <c r="D27" s="196" t="s">
        <v>151</v>
      </c>
      <c r="E27" s="196"/>
      <c r="F27" s="230"/>
      <c r="G27" s="231">
        <v>13424</v>
      </c>
      <c r="H27" s="231">
        <v>4270</v>
      </c>
      <c r="I27" s="231">
        <v>7611</v>
      </c>
      <c r="J27" s="231">
        <v>1847</v>
      </c>
      <c r="K27" s="231">
        <v>2333</v>
      </c>
      <c r="L27" s="231">
        <v>521</v>
      </c>
      <c r="M27" s="231"/>
      <c r="N27" s="231"/>
      <c r="O27" s="182"/>
      <c r="P27" s="182"/>
      <c r="Q27" s="182">
        <f>SUM(G27:L27)</f>
        <v>30006</v>
      </c>
    </row>
    <row r="28" spans="1:20" s="142" customFormat="1" ht="25.15" customHeight="1" thickBot="1" x14ac:dyDescent="0.25">
      <c r="A28" s="232"/>
      <c r="B28" s="233" t="s">
        <v>45</v>
      </c>
      <c r="C28" s="478" t="s">
        <v>88</v>
      </c>
      <c r="D28" s="478"/>
      <c r="E28" s="478"/>
      <c r="F28" s="478"/>
      <c r="G28" s="227">
        <f>SUM(G25:G27)</f>
        <v>4442546</v>
      </c>
      <c r="H28" s="227">
        <f t="shared" ref="H28:Q28" si="2">SUM(H25:H27)</f>
        <v>1141551</v>
      </c>
      <c r="I28" s="227">
        <f t="shared" si="2"/>
        <v>299001</v>
      </c>
      <c r="J28" s="227">
        <f t="shared" si="2"/>
        <v>1847</v>
      </c>
      <c r="K28" s="227">
        <f t="shared" si="2"/>
        <v>2333</v>
      </c>
      <c r="L28" s="227">
        <f t="shared" si="2"/>
        <v>521</v>
      </c>
      <c r="M28" s="227">
        <f t="shared" si="2"/>
        <v>0</v>
      </c>
      <c r="N28" s="227">
        <f t="shared" si="2"/>
        <v>0</v>
      </c>
      <c r="O28" s="227">
        <f t="shared" si="2"/>
        <v>0</v>
      </c>
      <c r="P28" s="227">
        <f t="shared" si="2"/>
        <v>-30000</v>
      </c>
      <c r="Q28" s="227">
        <f t="shared" si="2"/>
        <v>5857798.6200000001</v>
      </c>
      <c r="T28" s="149"/>
    </row>
    <row r="29" spans="1:20" s="142" customFormat="1" ht="25.15" customHeight="1" x14ac:dyDescent="0.25">
      <c r="A29" s="219">
        <v>3</v>
      </c>
      <c r="B29" s="469" t="s">
        <v>187</v>
      </c>
      <c r="C29" s="470"/>
      <c r="D29" s="470"/>
      <c r="E29" s="470"/>
      <c r="F29" s="471"/>
      <c r="G29" s="183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20" s="142" customFormat="1" ht="25.15" customHeight="1" x14ac:dyDescent="0.25">
      <c r="A30" s="234"/>
      <c r="B30" s="235" t="s">
        <v>114</v>
      </c>
      <c r="C30" s="472" t="s">
        <v>112</v>
      </c>
      <c r="D30" s="472"/>
      <c r="E30" s="472"/>
      <c r="F30" s="473"/>
      <c r="G30" s="183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20" s="142" customFormat="1" ht="25.15" customHeight="1" x14ac:dyDescent="0.2">
      <c r="A31" s="220"/>
      <c r="B31" s="235"/>
      <c r="C31" s="236" t="s">
        <v>42</v>
      </c>
      <c r="D31" s="485" t="s">
        <v>86</v>
      </c>
      <c r="E31" s="485"/>
      <c r="F31" s="486"/>
      <c r="G31" s="184"/>
      <c r="H31" s="179"/>
      <c r="I31" s="179"/>
      <c r="J31" s="187"/>
      <c r="K31" s="179"/>
      <c r="L31" s="179"/>
      <c r="M31" s="179"/>
      <c r="N31" s="179"/>
      <c r="O31" s="179"/>
      <c r="P31" s="179"/>
      <c r="Q31" s="177">
        <f>SUM(G31:P31)</f>
        <v>0</v>
      </c>
    </row>
    <row r="32" spans="1:20" s="142" customFormat="1" ht="25.15" customHeight="1" x14ac:dyDescent="0.2">
      <c r="A32" s="220"/>
      <c r="B32" s="235"/>
      <c r="C32" s="236" t="s">
        <v>43</v>
      </c>
      <c r="D32" s="485" t="s">
        <v>78</v>
      </c>
      <c r="E32" s="485"/>
      <c r="F32" s="486"/>
      <c r="G32" s="184"/>
      <c r="H32" s="179"/>
      <c r="I32" s="179"/>
      <c r="J32" s="187"/>
      <c r="K32" s="187"/>
      <c r="L32" s="179"/>
      <c r="M32" s="179"/>
      <c r="N32" s="179"/>
      <c r="O32" s="179"/>
      <c r="P32" s="179"/>
      <c r="Q32" s="177">
        <f t="shared" ref="Q32:Q45" si="3">SUM(G32:P32)</f>
        <v>0</v>
      </c>
    </row>
    <row r="33" spans="1:18" s="142" customFormat="1" ht="25.15" customHeight="1" x14ac:dyDescent="0.2">
      <c r="A33" s="220"/>
      <c r="B33" s="235"/>
      <c r="C33" s="236" t="s">
        <v>44</v>
      </c>
      <c r="D33" s="472" t="s">
        <v>79</v>
      </c>
      <c r="E33" s="472"/>
      <c r="F33" s="473"/>
      <c r="G33" s="184"/>
      <c r="H33" s="179"/>
      <c r="I33" s="179"/>
      <c r="J33" s="187"/>
      <c r="K33" s="177"/>
      <c r="L33" s="179"/>
      <c r="M33" s="177"/>
      <c r="N33" s="179"/>
      <c r="O33" s="179"/>
      <c r="P33" s="179"/>
      <c r="Q33" s="177">
        <f t="shared" si="3"/>
        <v>0</v>
      </c>
    </row>
    <row r="34" spans="1:18" s="142" customFormat="1" ht="25.15" customHeight="1" x14ac:dyDescent="0.2">
      <c r="A34" s="220"/>
      <c r="B34" s="235"/>
      <c r="C34" s="236" t="s">
        <v>45</v>
      </c>
      <c r="D34" s="472" t="s">
        <v>80</v>
      </c>
      <c r="E34" s="472"/>
      <c r="F34" s="473"/>
      <c r="G34" s="184"/>
      <c r="H34" s="179"/>
      <c r="I34" s="179"/>
      <c r="J34" s="187"/>
      <c r="K34" s="237"/>
      <c r="L34" s="179"/>
      <c r="M34" s="177"/>
      <c r="N34" s="179"/>
      <c r="O34" s="179"/>
      <c r="P34" s="179"/>
      <c r="Q34" s="177">
        <f t="shared" si="3"/>
        <v>0</v>
      </c>
    </row>
    <row r="35" spans="1:18" s="142" customFormat="1" ht="25.15" customHeight="1" x14ac:dyDescent="0.2">
      <c r="A35" s="220"/>
      <c r="B35" s="235"/>
      <c r="C35" s="236" t="s">
        <v>46</v>
      </c>
      <c r="D35" s="472" t="s">
        <v>81</v>
      </c>
      <c r="E35" s="472"/>
      <c r="F35" s="473"/>
      <c r="G35" s="185"/>
      <c r="H35" s="186"/>
      <c r="I35" s="201">
        <v>232452</v>
      </c>
      <c r="J35" s="187">
        <v>112756</v>
      </c>
      <c r="K35" s="177">
        <v>4140</v>
      </c>
      <c r="L35" s="186"/>
      <c r="M35" s="177"/>
      <c r="N35" s="179"/>
      <c r="O35" s="179"/>
      <c r="P35" s="179"/>
      <c r="Q35" s="177">
        <f t="shared" si="3"/>
        <v>349348</v>
      </c>
    </row>
    <row r="36" spans="1:18" s="142" customFormat="1" ht="25.15" customHeight="1" x14ac:dyDescent="0.2">
      <c r="A36" s="220"/>
      <c r="B36" s="235"/>
      <c r="C36" s="236" t="s">
        <v>47</v>
      </c>
      <c r="D36" s="472" t="s">
        <v>93</v>
      </c>
      <c r="E36" s="472"/>
      <c r="F36" s="473"/>
      <c r="G36" s="201"/>
      <c r="H36" s="201"/>
      <c r="I36" s="201"/>
      <c r="J36" s="187"/>
      <c r="K36" s="177"/>
      <c r="L36" s="177"/>
      <c r="M36" s="177"/>
      <c r="N36" s="177"/>
      <c r="O36" s="179"/>
      <c r="P36" s="179"/>
      <c r="Q36" s="177">
        <f t="shared" si="3"/>
        <v>0</v>
      </c>
    </row>
    <row r="37" spans="1:18" s="142" customFormat="1" ht="25.15" customHeight="1" x14ac:dyDescent="0.2">
      <c r="A37" s="220"/>
      <c r="B37" s="235"/>
      <c r="C37" s="236" t="s">
        <v>48</v>
      </c>
      <c r="D37" s="472" t="s">
        <v>90</v>
      </c>
      <c r="E37" s="472"/>
      <c r="F37" s="473"/>
      <c r="G37" s="201"/>
      <c r="H37" s="201"/>
      <c r="I37" s="201"/>
      <c r="J37" s="187"/>
      <c r="K37" s="187"/>
      <c r="L37" s="179"/>
      <c r="M37" s="179"/>
      <c r="N37" s="179"/>
      <c r="O37" s="179"/>
      <c r="P37" s="179"/>
      <c r="Q37" s="177">
        <f t="shared" si="3"/>
        <v>0</v>
      </c>
    </row>
    <row r="38" spans="1:18" s="142" customFormat="1" ht="25.15" customHeight="1" x14ac:dyDescent="0.2">
      <c r="A38" s="220"/>
      <c r="B38" s="235"/>
      <c r="C38" s="236" t="s">
        <v>49</v>
      </c>
      <c r="D38" s="472" t="s">
        <v>109</v>
      </c>
      <c r="E38" s="472"/>
      <c r="F38" s="473"/>
      <c r="G38" s="201">
        <v>445677</v>
      </c>
      <c r="H38" s="201">
        <v>76120</v>
      </c>
      <c r="I38" s="201"/>
      <c r="J38" s="187"/>
      <c r="K38" s="187"/>
      <c r="L38" s="179"/>
      <c r="M38" s="179"/>
      <c r="N38" s="179"/>
      <c r="O38" s="184"/>
      <c r="P38" s="179"/>
      <c r="Q38" s="177">
        <f t="shared" si="3"/>
        <v>521797</v>
      </c>
    </row>
    <row r="39" spans="1:18" s="142" customFormat="1" ht="25.15" customHeight="1" thickBot="1" x14ac:dyDescent="0.25">
      <c r="A39" s="220"/>
      <c r="B39" s="235"/>
      <c r="C39" s="236" t="s">
        <v>50</v>
      </c>
      <c r="D39" s="472" t="s">
        <v>142</v>
      </c>
      <c r="E39" s="472"/>
      <c r="F39" s="473"/>
      <c r="G39" s="190">
        <v>3611317</v>
      </c>
      <c r="H39" s="190">
        <v>1079286</v>
      </c>
      <c r="I39" s="190"/>
      <c r="J39" s="188"/>
      <c r="K39" s="188"/>
      <c r="L39" s="189"/>
      <c r="M39" s="182"/>
      <c r="N39" s="189"/>
      <c r="O39" s="190"/>
      <c r="P39" s="189"/>
      <c r="Q39" s="182">
        <f t="shared" si="3"/>
        <v>4690603</v>
      </c>
    </row>
    <row r="40" spans="1:18" s="142" customFormat="1" ht="25.15" customHeight="1" thickBot="1" x14ac:dyDescent="0.25">
      <c r="A40" s="226"/>
      <c r="B40" s="480" t="s">
        <v>147</v>
      </c>
      <c r="C40" s="481"/>
      <c r="D40" s="481"/>
      <c r="E40" s="481"/>
      <c r="F40" s="482"/>
      <c r="G40" s="238">
        <f>SUM(G31:G39)</f>
        <v>4056994</v>
      </c>
      <c r="H40" s="238">
        <f>SUM(H31:H39)</f>
        <v>1155406</v>
      </c>
      <c r="I40" s="238">
        <f>SUM(I31:I39)</f>
        <v>232452</v>
      </c>
      <c r="J40" s="238">
        <f>SUM(J31:J39)</f>
        <v>112756</v>
      </c>
      <c r="K40" s="238">
        <f>SUM(K31:K39)</f>
        <v>4140</v>
      </c>
      <c r="L40" s="239">
        <v>0</v>
      </c>
      <c r="M40" s="191">
        <f>M33+M34+M36+M35+M39</f>
        <v>0</v>
      </c>
      <c r="N40" s="239">
        <v>0</v>
      </c>
      <c r="O40" s="191">
        <f>O39</f>
        <v>0</v>
      </c>
      <c r="P40" s="192"/>
      <c r="Q40" s="240">
        <f>SUM(Q31:Q39)</f>
        <v>5561748</v>
      </c>
      <c r="R40" s="149"/>
    </row>
    <row r="41" spans="1:18" s="142" customFormat="1" ht="25.15" customHeight="1" x14ac:dyDescent="0.2">
      <c r="A41" s="220"/>
      <c r="B41" s="235"/>
      <c r="C41" s="236" t="s">
        <v>51</v>
      </c>
      <c r="D41" s="472" t="s">
        <v>87</v>
      </c>
      <c r="E41" s="472"/>
      <c r="F41" s="473"/>
      <c r="G41" s="241"/>
      <c r="H41" s="242"/>
      <c r="I41" s="243"/>
      <c r="J41" s="244"/>
      <c r="K41" s="243"/>
      <c r="L41" s="243"/>
      <c r="M41" s="243"/>
      <c r="N41" s="243"/>
      <c r="O41" s="243"/>
      <c r="P41" s="193"/>
      <c r="Q41" s="242">
        <f t="shared" si="3"/>
        <v>0</v>
      </c>
    </row>
    <row r="42" spans="1:18" s="142" customFormat="1" ht="25.15" customHeight="1" x14ac:dyDescent="0.2">
      <c r="A42" s="220"/>
      <c r="B42" s="235" t="s">
        <v>115</v>
      </c>
      <c r="C42" s="472" t="s">
        <v>113</v>
      </c>
      <c r="D42" s="472"/>
      <c r="E42" s="472"/>
      <c r="F42" s="473"/>
      <c r="G42" s="245"/>
      <c r="H42" s="194"/>
      <c r="I42" s="194"/>
      <c r="J42" s="194"/>
      <c r="K42" s="194"/>
      <c r="L42" s="194"/>
      <c r="M42" s="194"/>
      <c r="N42" s="194"/>
      <c r="O42" s="194"/>
      <c r="P42" s="180"/>
      <c r="Q42" s="180"/>
    </row>
    <row r="43" spans="1:18" s="142" customFormat="1" ht="25.15" customHeight="1" x14ac:dyDescent="0.25">
      <c r="A43" s="220"/>
      <c r="B43" s="246"/>
      <c r="C43" s="236" t="s">
        <v>42</v>
      </c>
      <c r="D43" s="236" t="s">
        <v>106</v>
      </c>
      <c r="E43" s="236"/>
      <c r="F43" s="247"/>
      <c r="G43" s="248"/>
      <c r="H43" s="177"/>
      <c r="I43" s="201"/>
      <c r="J43" s="201"/>
      <c r="K43" s="201"/>
      <c r="L43" s="201"/>
      <c r="M43" s="201"/>
      <c r="N43" s="201"/>
      <c r="O43" s="201"/>
      <c r="P43" s="179"/>
      <c r="Q43" s="177">
        <f t="shared" si="3"/>
        <v>0</v>
      </c>
    </row>
    <row r="44" spans="1:18" s="142" customFormat="1" ht="25.15" customHeight="1" x14ac:dyDescent="0.25">
      <c r="A44" s="220"/>
      <c r="B44" s="246"/>
      <c r="C44" s="236" t="s">
        <v>43</v>
      </c>
      <c r="D44" s="236" t="s">
        <v>107</v>
      </c>
      <c r="E44" s="236"/>
      <c r="F44" s="247"/>
      <c r="G44" s="248"/>
      <c r="H44" s="177"/>
      <c r="I44" s="201"/>
      <c r="J44" s="201"/>
      <c r="K44" s="201"/>
      <c r="L44" s="201"/>
      <c r="M44" s="201"/>
      <c r="N44" s="201"/>
      <c r="O44" s="201"/>
      <c r="P44" s="179"/>
      <c r="Q44" s="177">
        <f t="shared" si="3"/>
        <v>0</v>
      </c>
    </row>
    <row r="45" spans="1:18" s="142" customFormat="1" ht="25.15" customHeight="1" x14ac:dyDescent="0.25">
      <c r="A45" s="220"/>
      <c r="B45" s="246"/>
      <c r="C45" s="236" t="s">
        <v>44</v>
      </c>
      <c r="D45" s="472" t="s">
        <v>102</v>
      </c>
      <c r="E45" s="472"/>
      <c r="F45" s="473"/>
      <c r="G45" s="182">
        <v>1211986</v>
      </c>
      <c r="H45" s="249">
        <v>16342</v>
      </c>
      <c r="I45" s="201"/>
      <c r="J45" s="201">
        <v>73671</v>
      </c>
      <c r="K45" s="201"/>
      <c r="L45" s="201"/>
      <c r="M45" s="201"/>
      <c r="N45" s="201"/>
      <c r="O45" s="201"/>
      <c r="P45" s="179"/>
      <c r="Q45" s="177">
        <f t="shared" si="3"/>
        <v>1301999</v>
      </c>
    </row>
    <row r="46" spans="1:18" s="142" customFormat="1" ht="25.15" customHeight="1" thickBot="1" x14ac:dyDescent="0.25">
      <c r="A46" s="232"/>
      <c r="B46" s="233" t="s">
        <v>45</v>
      </c>
      <c r="C46" s="483" t="s">
        <v>116</v>
      </c>
      <c r="D46" s="483"/>
      <c r="E46" s="483"/>
      <c r="F46" s="484"/>
      <c r="G46" s="250">
        <f>SUM(G40:G45)</f>
        <v>5268980</v>
      </c>
      <c r="H46" s="182">
        <f t="shared" ref="H46:O46" si="4">SUM(H40:H45)</f>
        <v>1171748</v>
      </c>
      <c r="I46" s="190">
        <f t="shared" si="4"/>
        <v>232452</v>
      </c>
      <c r="J46" s="182">
        <f t="shared" si="4"/>
        <v>186427</v>
      </c>
      <c r="K46" s="182">
        <f t="shared" si="4"/>
        <v>4140</v>
      </c>
      <c r="L46" s="182">
        <f t="shared" si="4"/>
        <v>0</v>
      </c>
      <c r="M46" s="182">
        <f t="shared" si="4"/>
        <v>0</v>
      </c>
      <c r="N46" s="182">
        <f t="shared" si="4"/>
        <v>0</v>
      </c>
      <c r="O46" s="182">
        <f t="shared" si="4"/>
        <v>0</v>
      </c>
      <c r="P46" s="189"/>
      <c r="Q46" s="182">
        <f>Q40+Q45</f>
        <v>6863747</v>
      </c>
    </row>
    <row r="47" spans="1:18" s="142" customFormat="1" ht="25.15" customHeight="1" thickBot="1" x14ac:dyDescent="0.25">
      <c r="A47" s="232"/>
      <c r="B47" s="233" t="s">
        <v>46</v>
      </c>
      <c r="C47" s="476" t="s">
        <v>68</v>
      </c>
      <c r="D47" s="476"/>
      <c r="E47" s="476"/>
      <c r="F47" s="476"/>
      <c r="G47" s="227">
        <f>SUM(G40:G45)</f>
        <v>5268980</v>
      </c>
      <c r="H47" s="227">
        <f t="shared" ref="H47:O47" si="5">SUM(H40:H45)</f>
        <v>1171748</v>
      </c>
      <c r="I47" s="227">
        <f t="shared" si="5"/>
        <v>232452</v>
      </c>
      <c r="J47" s="227">
        <f t="shared" si="5"/>
        <v>186427</v>
      </c>
      <c r="K47" s="227">
        <f t="shared" si="5"/>
        <v>4140</v>
      </c>
      <c r="L47" s="227">
        <f t="shared" si="5"/>
        <v>0</v>
      </c>
      <c r="M47" s="227">
        <f t="shared" si="5"/>
        <v>0</v>
      </c>
      <c r="N47" s="227">
        <f t="shared" si="5"/>
        <v>0</v>
      </c>
      <c r="O47" s="227">
        <f t="shared" si="5"/>
        <v>0</v>
      </c>
      <c r="P47" s="195"/>
      <c r="Q47" s="227">
        <f>Q40+Q45</f>
        <v>6863747</v>
      </c>
    </row>
    <row r="48" spans="1:18" s="276" customFormat="1" x14ac:dyDescent="0.2">
      <c r="A48" s="174"/>
      <c r="B48" s="174"/>
      <c r="C48" s="174"/>
      <c r="D48" s="174"/>
      <c r="E48" s="174"/>
      <c r="F48" s="174"/>
      <c r="G48" s="274"/>
      <c r="H48" s="275"/>
      <c r="I48" s="275"/>
      <c r="J48" s="263"/>
      <c r="K48" s="275"/>
      <c r="L48" s="263"/>
      <c r="M48" s="263"/>
      <c r="N48" s="263"/>
      <c r="O48" s="263"/>
      <c r="P48" s="263"/>
      <c r="Q48" s="263"/>
    </row>
    <row r="49" spans="1:18" s="276" customFormat="1" x14ac:dyDescent="0.2">
      <c r="A49" s="574" t="s">
        <v>135</v>
      </c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263"/>
      <c r="M49" s="263"/>
      <c r="N49" s="263"/>
      <c r="O49" s="263"/>
      <c r="P49" s="263"/>
      <c r="Q49" s="263"/>
    </row>
    <row r="50" spans="1:18" s="276" customFormat="1" x14ac:dyDescent="0.2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</row>
    <row r="51" spans="1:18" s="142" customFormat="1" ht="25.15" customHeight="1" x14ac:dyDescent="0.25">
      <c r="A51" s="251">
        <v>4</v>
      </c>
      <c r="B51" s="477" t="s">
        <v>188</v>
      </c>
      <c r="C51" s="477"/>
      <c r="D51" s="477"/>
      <c r="E51" s="477"/>
      <c r="F51" s="477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</row>
    <row r="52" spans="1:18" s="142" customFormat="1" ht="25.15" customHeight="1" x14ac:dyDescent="0.25">
      <c r="A52" s="220"/>
      <c r="B52" s="252"/>
      <c r="C52" s="253" t="s">
        <v>42</v>
      </c>
      <c r="D52" s="467" t="s">
        <v>84</v>
      </c>
      <c r="E52" s="467"/>
      <c r="F52" s="468"/>
      <c r="G52" s="249">
        <v>0</v>
      </c>
      <c r="H52" s="175"/>
      <c r="I52" s="175"/>
      <c r="J52" s="249"/>
      <c r="K52" s="249"/>
      <c r="L52" s="222"/>
      <c r="M52" s="222"/>
      <c r="N52" s="222"/>
      <c r="O52" s="222"/>
      <c r="P52" s="249"/>
      <c r="Q52" s="249">
        <v>0</v>
      </c>
      <c r="R52" s="149"/>
    </row>
    <row r="53" spans="1:18" s="142" customFormat="1" ht="25.15" customHeight="1" x14ac:dyDescent="0.25">
      <c r="A53" s="220"/>
      <c r="B53" s="252"/>
      <c r="C53" s="253" t="s">
        <v>43</v>
      </c>
      <c r="D53" s="467" t="s">
        <v>111</v>
      </c>
      <c r="E53" s="467"/>
      <c r="F53" s="468"/>
      <c r="G53" s="177">
        <v>0</v>
      </c>
      <c r="H53" s="179"/>
      <c r="I53" s="179"/>
      <c r="J53" s="177"/>
      <c r="K53" s="177"/>
      <c r="L53" s="225"/>
      <c r="M53" s="225"/>
      <c r="N53" s="225"/>
      <c r="O53" s="225"/>
      <c r="P53" s="177"/>
      <c r="Q53" s="177">
        <v>0</v>
      </c>
      <c r="R53" s="149"/>
    </row>
    <row r="54" spans="1:18" s="142" customFormat="1" ht="25.15" customHeight="1" x14ac:dyDescent="0.25">
      <c r="A54" s="232"/>
      <c r="B54" s="254"/>
      <c r="C54" s="255" t="s">
        <v>44</v>
      </c>
      <c r="D54" s="478" t="s">
        <v>143</v>
      </c>
      <c r="E54" s="478"/>
      <c r="F54" s="479"/>
      <c r="G54" s="177">
        <v>0</v>
      </c>
      <c r="H54" s="199"/>
      <c r="I54" s="199"/>
      <c r="J54" s="177"/>
      <c r="K54" s="177"/>
      <c r="L54" s="256"/>
      <c r="M54" s="256"/>
      <c r="N54" s="256"/>
      <c r="O54" s="256"/>
      <c r="P54" s="257"/>
      <c r="Q54" s="257">
        <v>0</v>
      </c>
      <c r="R54" s="149"/>
    </row>
    <row r="55" spans="1:18" s="142" customFormat="1" ht="25.15" customHeight="1" x14ac:dyDescent="0.25">
      <c r="A55" s="251">
        <v>5</v>
      </c>
      <c r="B55" s="469" t="s">
        <v>189</v>
      </c>
      <c r="C55" s="470"/>
      <c r="D55" s="470"/>
      <c r="E55" s="470"/>
      <c r="F55" s="471"/>
      <c r="G55" s="200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49"/>
    </row>
    <row r="56" spans="1:18" s="142" customFormat="1" ht="25.15" customHeight="1" x14ac:dyDescent="0.25">
      <c r="A56" s="226"/>
      <c r="B56" s="221"/>
      <c r="C56" s="196" t="s">
        <v>42</v>
      </c>
      <c r="D56" s="472" t="s">
        <v>67</v>
      </c>
      <c r="E56" s="472"/>
      <c r="F56" s="473"/>
      <c r="G56" s="184"/>
      <c r="H56" s="177"/>
      <c r="I56" s="179"/>
      <c r="J56" s="179"/>
      <c r="K56" s="179"/>
      <c r="L56" s="179"/>
      <c r="M56" s="179"/>
      <c r="N56" s="179"/>
      <c r="O56" s="179"/>
      <c r="P56" s="177"/>
      <c r="Q56" s="177">
        <f>SUM(G56:P56)</f>
        <v>0</v>
      </c>
    </row>
    <row r="57" spans="1:18" s="142" customFormat="1" ht="25.15" customHeight="1" x14ac:dyDescent="0.25">
      <c r="A57" s="226"/>
      <c r="B57" s="221"/>
      <c r="C57" s="206" t="s">
        <v>43</v>
      </c>
      <c r="D57" s="472" t="s">
        <v>85</v>
      </c>
      <c r="E57" s="472"/>
      <c r="F57" s="473"/>
      <c r="G57" s="184"/>
      <c r="H57" s="179"/>
      <c r="I57" s="179"/>
      <c r="J57" s="177"/>
      <c r="K57" s="179"/>
      <c r="L57" s="179"/>
      <c r="M57" s="179"/>
      <c r="N57" s="179"/>
      <c r="O57" s="179"/>
      <c r="P57" s="179"/>
      <c r="Q57" s="177">
        <v>0</v>
      </c>
    </row>
    <row r="58" spans="1:18" s="142" customFormat="1" ht="25.15" customHeight="1" x14ac:dyDescent="0.25">
      <c r="A58" s="226"/>
      <c r="B58" s="221"/>
      <c r="C58" s="206" t="s">
        <v>44</v>
      </c>
      <c r="D58" s="472" t="s">
        <v>73</v>
      </c>
      <c r="E58" s="472"/>
      <c r="F58" s="473"/>
      <c r="G58" s="184"/>
      <c r="H58" s="179"/>
      <c r="I58" s="179"/>
      <c r="J58" s="177"/>
      <c r="K58" s="187"/>
      <c r="L58" s="179"/>
      <c r="M58" s="179"/>
      <c r="N58" s="179"/>
      <c r="O58" s="179"/>
      <c r="P58" s="179"/>
      <c r="Q58" s="177">
        <v>0</v>
      </c>
    </row>
    <row r="59" spans="1:18" s="142" customFormat="1" ht="25.15" customHeight="1" x14ac:dyDescent="0.25">
      <c r="A59" s="226"/>
      <c r="B59" s="221"/>
      <c r="C59" s="196" t="s">
        <v>45</v>
      </c>
      <c r="D59" s="472" t="s">
        <v>74</v>
      </c>
      <c r="E59" s="472"/>
      <c r="F59" s="473"/>
      <c r="G59" s="184"/>
      <c r="H59" s="179"/>
      <c r="I59" s="179"/>
      <c r="J59" s="177"/>
      <c r="K59" s="187"/>
      <c r="L59" s="179"/>
      <c r="M59" s="177"/>
      <c r="N59" s="179"/>
      <c r="O59" s="179"/>
      <c r="P59" s="179"/>
      <c r="Q59" s="177">
        <v>0</v>
      </c>
    </row>
    <row r="60" spans="1:18" s="142" customFormat="1" ht="25.15" customHeight="1" x14ac:dyDescent="0.25">
      <c r="A60" s="226"/>
      <c r="B60" s="221"/>
      <c r="C60" s="196" t="s">
        <v>46</v>
      </c>
      <c r="D60" s="472" t="s">
        <v>75</v>
      </c>
      <c r="E60" s="472"/>
      <c r="F60" s="473"/>
      <c r="G60" s="184"/>
      <c r="H60" s="184"/>
      <c r="I60" s="184"/>
      <c r="J60" s="177"/>
      <c r="K60" s="187"/>
      <c r="L60" s="179"/>
      <c r="M60" s="177"/>
      <c r="N60" s="179"/>
      <c r="O60" s="179"/>
      <c r="P60" s="179"/>
      <c r="Q60" s="177">
        <v>0</v>
      </c>
    </row>
    <row r="61" spans="1:18" s="142" customFormat="1" ht="25.15" customHeight="1" x14ac:dyDescent="0.25">
      <c r="A61" s="226"/>
      <c r="B61" s="221"/>
      <c r="C61" s="196" t="s">
        <v>47</v>
      </c>
      <c r="D61" s="474" t="s">
        <v>76</v>
      </c>
      <c r="E61" s="474"/>
      <c r="F61" s="475"/>
      <c r="G61" s="184"/>
      <c r="H61" s="184"/>
      <c r="I61" s="184"/>
      <c r="J61" s="177"/>
      <c r="K61" s="187"/>
      <c r="L61" s="179"/>
      <c r="M61" s="177"/>
      <c r="N61" s="179"/>
      <c r="O61" s="179"/>
      <c r="P61" s="179"/>
      <c r="Q61" s="177">
        <v>0</v>
      </c>
    </row>
    <row r="62" spans="1:18" s="150" customFormat="1" ht="25.15" customHeight="1" x14ac:dyDescent="0.25">
      <c r="A62" s="226"/>
      <c r="B62" s="221"/>
      <c r="C62" s="196" t="s">
        <v>48</v>
      </c>
      <c r="D62" s="460" t="s">
        <v>77</v>
      </c>
      <c r="E62" s="460"/>
      <c r="F62" s="461"/>
      <c r="G62" s="201"/>
      <c r="H62" s="201"/>
      <c r="I62" s="201"/>
      <c r="J62" s="177"/>
      <c r="K62" s="187"/>
      <c r="L62" s="184"/>
      <c r="M62" s="201"/>
      <c r="N62" s="184"/>
      <c r="O62" s="189"/>
      <c r="P62" s="189"/>
      <c r="Q62" s="177">
        <v>0</v>
      </c>
    </row>
    <row r="63" spans="1:18" s="150" customFormat="1" ht="25.15" customHeight="1" x14ac:dyDescent="0.25">
      <c r="A63" s="226"/>
      <c r="B63" s="221"/>
      <c r="C63" s="196" t="s">
        <v>49</v>
      </c>
      <c r="D63" s="460" t="s">
        <v>89</v>
      </c>
      <c r="E63" s="460"/>
      <c r="F63" s="461"/>
      <c r="G63" s="201"/>
      <c r="H63" s="182"/>
      <c r="I63" s="182"/>
      <c r="J63" s="177"/>
      <c r="K63" s="187"/>
      <c r="L63" s="189"/>
      <c r="M63" s="189"/>
      <c r="N63" s="189"/>
      <c r="O63" s="189"/>
      <c r="P63" s="189"/>
      <c r="Q63" s="177">
        <v>0</v>
      </c>
    </row>
    <row r="64" spans="1:18" s="150" customFormat="1" ht="25.15" customHeight="1" x14ac:dyDescent="0.25">
      <c r="A64" s="226"/>
      <c r="B64" s="221"/>
      <c r="C64" s="196" t="s">
        <v>50</v>
      </c>
      <c r="D64" s="460" t="s">
        <v>110</v>
      </c>
      <c r="E64" s="460"/>
      <c r="F64" s="461"/>
      <c r="G64" s="201"/>
      <c r="H64" s="182"/>
      <c r="I64" s="182"/>
      <c r="J64" s="177"/>
      <c r="K64" s="187"/>
      <c r="L64" s="189"/>
      <c r="M64" s="189"/>
      <c r="N64" s="189"/>
      <c r="O64" s="189"/>
      <c r="P64" s="189"/>
      <c r="Q64" s="177">
        <v>0</v>
      </c>
    </row>
    <row r="65" spans="1:18" s="150" customFormat="1" ht="25.15" customHeight="1" x14ac:dyDescent="0.25">
      <c r="A65" s="226"/>
      <c r="B65" s="221"/>
      <c r="C65" s="196" t="s">
        <v>51</v>
      </c>
      <c r="D65" s="460" t="s">
        <v>144</v>
      </c>
      <c r="E65" s="460"/>
      <c r="F65" s="461"/>
      <c r="G65" s="201"/>
      <c r="H65" s="182"/>
      <c r="I65" s="182"/>
      <c r="J65" s="177"/>
      <c r="K65" s="187"/>
      <c r="L65" s="189"/>
      <c r="M65" s="182"/>
      <c r="N65" s="189"/>
      <c r="O65" s="182"/>
      <c r="P65" s="189"/>
      <c r="Q65" s="177">
        <v>0</v>
      </c>
    </row>
    <row r="66" spans="1:18" s="142" customFormat="1" ht="25.15" customHeight="1" thickBot="1" x14ac:dyDescent="0.25">
      <c r="A66" s="226"/>
      <c r="B66" s="226"/>
      <c r="C66" s="206" t="s">
        <v>62</v>
      </c>
      <c r="D66" s="467" t="s">
        <v>108</v>
      </c>
      <c r="E66" s="467"/>
      <c r="F66" s="468"/>
      <c r="G66" s="190"/>
      <c r="H66" s="182"/>
      <c r="I66" s="182"/>
      <c r="J66" s="177"/>
      <c r="K66" s="187"/>
      <c r="L66" s="181"/>
      <c r="M66" s="182"/>
      <c r="N66" s="182"/>
      <c r="O66" s="182"/>
      <c r="P66" s="189"/>
      <c r="Q66" s="182">
        <v>0</v>
      </c>
    </row>
    <row r="67" spans="1:18" s="142" customFormat="1" ht="25.15" customHeight="1" thickBot="1" x14ac:dyDescent="0.25">
      <c r="A67" s="233"/>
      <c r="B67" s="226" t="s">
        <v>117</v>
      </c>
      <c r="C67" s="206" t="s">
        <v>88</v>
      </c>
      <c r="D67" s="196"/>
      <c r="E67" s="196"/>
      <c r="F67" s="196"/>
      <c r="G67" s="227">
        <f>SUM(G56:G66)</f>
        <v>0</v>
      </c>
      <c r="H67" s="227">
        <f t="shared" ref="H67:Q67" si="6">SUM(H56:H66)</f>
        <v>0</v>
      </c>
      <c r="I67" s="227">
        <f t="shared" si="6"/>
        <v>0</v>
      </c>
      <c r="J67" s="227">
        <f t="shared" si="6"/>
        <v>0</v>
      </c>
      <c r="K67" s="227">
        <f t="shared" si="6"/>
        <v>0</v>
      </c>
      <c r="L67" s="227">
        <f t="shared" si="6"/>
        <v>0</v>
      </c>
      <c r="M67" s="227">
        <f t="shared" si="6"/>
        <v>0</v>
      </c>
      <c r="N67" s="227">
        <f t="shared" si="6"/>
        <v>0</v>
      </c>
      <c r="O67" s="227">
        <f t="shared" si="6"/>
        <v>0</v>
      </c>
      <c r="P67" s="227">
        <f t="shared" si="6"/>
        <v>0</v>
      </c>
      <c r="Q67" s="227">
        <f t="shared" si="6"/>
        <v>0</v>
      </c>
    </row>
    <row r="68" spans="1:18" s="142" customFormat="1" ht="25.15" customHeight="1" x14ac:dyDescent="0.25">
      <c r="A68" s="251">
        <v>6</v>
      </c>
      <c r="B68" s="469" t="s">
        <v>190</v>
      </c>
      <c r="C68" s="470"/>
      <c r="D68" s="470"/>
      <c r="E68" s="470"/>
      <c r="F68" s="471"/>
      <c r="G68" s="183"/>
      <c r="H68" s="175"/>
      <c r="I68" s="175"/>
      <c r="J68" s="175"/>
      <c r="K68" s="175"/>
      <c r="L68" s="175"/>
      <c r="M68" s="175"/>
      <c r="N68" s="175"/>
      <c r="O68" s="180"/>
      <c r="P68" s="180"/>
      <c r="Q68" s="175"/>
      <c r="R68" s="149"/>
    </row>
    <row r="69" spans="1:18" s="142" customFormat="1" ht="25.15" customHeight="1" x14ac:dyDescent="0.25">
      <c r="A69" s="226"/>
      <c r="B69" s="221"/>
      <c r="C69" s="196" t="s">
        <v>42</v>
      </c>
      <c r="D69" s="472" t="s">
        <v>92</v>
      </c>
      <c r="E69" s="472"/>
      <c r="F69" s="473"/>
      <c r="G69" s="184"/>
      <c r="H69" s="179"/>
      <c r="I69" s="179"/>
      <c r="J69" s="179"/>
      <c r="K69" s="179"/>
      <c r="L69" s="179"/>
      <c r="M69" s="179"/>
      <c r="N69" s="179"/>
      <c r="O69" s="189"/>
      <c r="P69" s="177">
        <f>P23+P28+P67</f>
        <v>968402</v>
      </c>
      <c r="Q69" s="177">
        <f>SUM(G69:P69)</f>
        <v>968402</v>
      </c>
    </row>
    <row r="70" spans="1:18" s="142" customFormat="1" ht="25.15" customHeight="1" x14ac:dyDescent="0.25">
      <c r="A70" s="226"/>
      <c r="B70" s="221"/>
      <c r="C70" s="206" t="s">
        <v>43</v>
      </c>
      <c r="D70" s="472" t="s">
        <v>85</v>
      </c>
      <c r="E70" s="472"/>
      <c r="F70" s="473"/>
      <c r="G70" s="184"/>
      <c r="H70" s="179"/>
      <c r="I70" s="179"/>
      <c r="J70" s="177">
        <v>0</v>
      </c>
      <c r="K70" s="179"/>
      <c r="L70" s="179"/>
      <c r="M70" s="179"/>
      <c r="N70" s="179"/>
      <c r="O70" s="179"/>
      <c r="P70" s="179"/>
      <c r="Q70" s="176">
        <f t="shared" ref="Q70:Q80" si="7">SUM(G70:P70)</f>
        <v>0</v>
      </c>
    </row>
    <row r="71" spans="1:18" s="142" customFormat="1" ht="25.15" customHeight="1" x14ac:dyDescent="0.25">
      <c r="A71" s="226"/>
      <c r="B71" s="221"/>
      <c r="C71" s="206" t="s">
        <v>44</v>
      </c>
      <c r="D71" s="472" t="s">
        <v>73</v>
      </c>
      <c r="E71" s="472"/>
      <c r="F71" s="473"/>
      <c r="G71" s="184"/>
      <c r="H71" s="179"/>
      <c r="I71" s="179"/>
      <c r="J71" s="177">
        <v>0</v>
      </c>
      <c r="K71" s="177">
        <f>0</f>
        <v>0</v>
      </c>
      <c r="L71" s="179"/>
      <c r="M71" s="179"/>
      <c r="N71" s="179"/>
      <c r="O71" s="179"/>
      <c r="P71" s="179"/>
      <c r="Q71" s="177">
        <f t="shared" si="7"/>
        <v>0</v>
      </c>
    </row>
    <row r="72" spans="1:18" s="142" customFormat="1" ht="25.15" customHeight="1" x14ac:dyDescent="0.25">
      <c r="A72" s="226"/>
      <c r="B72" s="221"/>
      <c r="C72" s="196" t="s">
        <v>45</v>
      </c>
      <c r="D72" s="472" t="s">
        <v>74</v>
      </c>
      <c r="E72" s="472"/>
      <c r="F72" s="473"/>
      <c r="G72" s="201">
        <v>0</v>
      </c>
      <c r="H72" s="201">
        <v>0</v>
      </c>
      <c r="I72" s="201">
        <v>0</v>
      </c>
      <c r="J72" s="177">
        <v>0</v>
      </c>
      <c r="K72" s="177">
        <v>0</v>
      </c>
      <c r="L72" s="201">
        <v>0</v>
      </c>
      <c r="M72" s="177">
        <v>0</v>
      </c>
      <c r="N72" s="201">
        <v>0</v>
      </c>
      <c r="O72" s="184"/>
      <c r="P72" s="179"/>
      <c r="Q72" s="177">
        <f t="shared" si="7"/>
        <v>0</v>
      </c>
    </row>
    <row r="73" spans="1:18" s="142" customFormat="1" ht="25.15" customHeight="1" x14ac:dyDescent="0.25">
      <c r="A73" s="226"/>
      <c r="B73" s="221"/>
      <c r="C73" s="196" t="s">
        <v>46</v>
      </c>
      <c r="D73" s="472" t="s">
        <v>75</v>
      </c>
      <c r="E73" s="472"/>
      <c r="F73" s="473"/>
      <c r="G73" s="201">
        <v>0</v>
      </c>
      <c r="H73" s="201">
        <v>0</v>
      </c>
      <c r="I73" s="201">
        <v>0</v>
      </c>
      <c r="J73" s="177">
        <v>0</v>
      </c>
      <c r="K73" s="177">
        <v>0</v>
      </c>
      <c r="L73" s="201">
        <f>L17</f>
        <v>0</v>
      </c>
      <c r="M73" s="177">
        <v>0</v>
      </c>
      <c r="N73" s="201">
        <v>0</v>
      </c>
      <c r="O73" s="184"/>
      <c r="P73" s="179"/>
      <c r="Q73" s="177">
        <f t="shared" si="7"/>
        <v>0</v>
      </c>
    </row>
    <row r="74" spans="1:18" s="142" customFormat="1" ht="25.15" customHeight="1" x14ac:dyDescent="0.25">
      <c r="A74" s="226"/>
      <c r="B74" s="221"/>
      <c r="C74" s="196" t="s">
        <v>47</v>
      </c>
      <c r="D74" s="474" t="s">
        <v>76</v>
      </c>
      <c r="E74" s="474"/>
      <c r="F74" s="475"/>
      <c r="G74" s="201">
        <v>0</v>
      </c>
      <c r="H74" s="201">
        <v>0</v>
      </c>
      <c r="I74" s="201">
        <f>I18-I35</f>
        <v>223678</v>
      </c>
      <c r="J74" s="177">
        <f>J18-J35+J61</f>
        <v>219145</v>
      </c>
      <c r="K74" s="177">
        <f>K18-K35+K61</f>
        <v>286556</v>
      </c>
      <c r="L74" s="201">
        <f>L18</f>
        <v>0</v>
      </c>
      <c r="M74" s="177">
        <v>0</v>
      </c>
      <c r="N74" s="201">
        <v>0</v>
      </c>
      <c r="O74" s="179"/>
      <c r="P74" s="179"/>
      <c r="Q74" s="177">
        <f t="shared" si="7"/>
        <v>729379</v>
      </c>
    </row>
    <row r="75" spans="1:18" s="150" customFormat="1" ht="25.15" customHeight="1" x14ac:dyDescent="0.25">
      <c r="A75" s="226"/>
      <c r="B75" s="221"/>
      <c r="C75" s="196" t="s">
        <v>48</v>
      </c>
      <c r="D75" s="460" t="s">
        <v>77</v>
      </c>
      <c r="E75" s="460"/>
      <c r="F75" s="461"/>
      <c r="G75" s="201">
        <v>0</v>
      </c>
      <c r="H75" s="201">
        <v>0</v>
      </c>
      <c r="I75" s="201">
        <v>164100</v>
      </c>
      <c r="J75" s="177">
        <v>0</v>
      </c>
      <c r="K75" s="177">
        <f>K19-K36+K62</f>
        <v>150000</v>
      </c>
      <c r="L75" s="177">
        <f>L19-L36</f>
        <v>0</v>
      </c>
      <c r="M75" s="177">
        <v>0</v>
      </c>
      <c r="N75" s="177">
        <v>0</v>
      </c>
      <c r="O75" s="189"/>
      <c r="P75" s="189"/>
      <c r="Q75" s="177">
        <f t="shared" si="7"/>
        <v>314100</v>
      </c>
    </row>
    <row r="76" spans="1:18" s="150" customFormat="1" ht="25.15" customHeight="1" x14ac:dyDescent="0.25">
      <c r="A76" s="226"/>
      <c r="B76" s="221"/>
      <c r="C76" s="196" t="s">
        <v>49</v>
      </c>
      <c r="D76" s="460" t="s">
        <v>89</v>
      </c>
      <c r="E76" s="460"/>
      <c r="F76" s="461"/>
      <c r="G76" s="201">
        <v>0</v>
      </c>
      <c r="H76" s="201">
        <v>0</v>
      </c>
      <c r="I76" s="201">
        <v>267786</v>
      </c>
      <c r="J76" s="177">
        <v>0</v>
      </c>
      <c r="K76" s="177">
        <v>0</v>
      </c>
      <c r="L76" s="179"/>
      <c r="M76" s="179"/>
      <c r="N76" s="179"/>
      <c r="O76" s="189"/>
      <c r="P76" s="189"/>
      <c r="Q76" s="177">
        <f t="shared" si="7"/>
        <v>267786</v>
      </c>
    </row>
    <row r="77" spans="1:18" s="150" customFormat="1" ht="25.15" customHeight="1" x14ac:dyDescent="0.25">
      <c r="A77" s="226"/>
      <c r="B77" s="221"/>
      <c r="C77" s="196" t="s">
        <v>50</v>
      </c>
      <c r="D77" s="460" t="s">
        <v>110</v>
      </c>
      <c r="E77" s="460"/>
      <c r="F77" s="461"/>
      <c r="G77" s="201">
        <f>G21-G38+G53+G64</f>
        <v>0</v>
      </c>
      <c r="H77" s="201">
        <f>H21-H38+H64</f>
        <v>0</v>
      </c>
      <c r="I77" s="201">
        <v>208170</v>
      </c>
      <c r="J77" s="177">
        <v>0</v>
      </c>
      <c r="K77" s="177">
        <v>0</v>
      </c>
      <c r="L77" s="179"/>
      <c r="M77" s="179"/>
      <c r="N77" s="179"/>
      <c r="O77" s="189"/>
      <c r="P77" s="189"/>
      <c r="Q77" s="177">
        <f t="shared" si="7"/>
        <v>208170</v>
      </c>
    </row>
    <row r="78" spans="1:18" s="150" customFormat="1" ht="25.15" customHeight="1" x14ac:dyDescent="0.25">
      <c r="A78" s="226"/>
      <c r="B78" s="221"/>
      <c r="C78" s="196" t="s">
        <v>51</v>
      </c>
      <c r="D78" s="460" t="s">
        <v>144</v>
      </c>
      <c r="E78" s="460"/>
      <c r="F78" s="461"/>
      <c r="G78" s="201">
        <f>G26-G39+G54+G65</f>
        <v>817805</v>
      </c>
      <c r="H78" s="201">
        <f>H26-H39+H65+H25</f>
        <v>57995</v>
      </c>
      <c r="I78" s="201">
        <v>291389.62</v>
      </c>
      <c r="J78" s="177">
        <v>0</v>
      </c>
      <c r="K78" s="177">
        <v>0</v>
      </c>
      <c r="L78" s="179"/>
      <c r="M78" s="177">
        <v>0</v>
      </c>
      <c r="N78" s="179"/>
      <c r="O78" s="182">
        <v>0</v>
      </c>
      <c r="P78" s="189"/>
      <c r="Q78" s="177">
        <f t="shared" si="7"/>
        <v>1167189.6200000001</v>
      </c>
    </row>
    <row r="79" spans="1:18" s="142" customFormat="1" ht="25.15" customHeight="1" thickBot="1" x14ac:dyDescent="0.25">
      <c r="A79" s="224"/>
      <c r="B79" s="226"/>
      <c r="C79" s="206" t="s">
        <v>62</v>
      </c>
      <c r="D79" s="467" t="s">
        <v>108</v>
      </c>
      <c r="E79" s="467"/>
      <c r="F79" s="468"/>
      <c r="G79" s="190">
        <f>G22+G27-G41+G66</f>
        <v>43671</v>
      </c>
      <c r="H79" s="190">
        <f>H22+H27-H41+H66</f>
        <v>5945</v>
      </c>
      <c r="I79" s="190">
        <f t="shared" ref="I79:O79" si="8">I22+I27-I41+I66</f>
        <v>40702</v>
      </c>
      <c r="J79" s="190">
        <f t="shared" si="8"/>
        <v>16973</v>
      </c>
      <c r="K79" s="190">
        <f t="shared" si="8"/>
        <v>21398</v>
      </c>
      <c r="L79" s="190">
        <f t="shared" si="8"/>
        <v>3024</v>
      </c>
      <c r="M79" s="190">
        <f t="shared" si="8"/>
        <v>0</v>
      </c>
      <c r="N79" s="190">
        <f t="shared" si="8"/>
        <v>0</v>
      </c>
      <c r="O79" s="190">
        <f t="shared" si="8"/>
        <v>0</v>
      </c>
      <c r="P79" s="189"/>
      <c r="Q79" s="182">
        <f t="shared" si="7"/>
        <v>131713</v>
      </c>
    </row>
    <row r="80" spans="1:18" s="142" customFormat="1" ht="25.15" customHeight="1" thickBot="1" x14ac:dyDescent="0.25">
      <c r="A80" s="233"/>
      <c r="B80" s="233" t="s">
        <v>117</v>
      </c>
      <c r="C80" s="258" t="s">
        <v>88</v>
      </c>
      <c r="D80" s="259"/>
      <c r="E80" s="259"/>
      <c r="F80" s="259"/>
      <c r="G80" s="227">
        <f>SUM(G70:G79)</f>
        <v>861476</v>
      </c>
      <c r="H80" s="227">
        <f>SUM(H70:H79)</f>
        <v>63940</v>
      </c>
      <c r="I80" s="227">
        <f t="shared" ref="I80:O80" si="9">SUM(I70:I79)</f>
        <v>1195825.6200000001</v>
      </c>
      <c r="J80" s="227">
        <f t="shared" si="9"/>
        <v>236118</v>
      </c>
      <c r="K80" s="227">
        <f t="shared" si="9"/>
        <v>457954</v>
      </c>
      <c r="L80" s="227">
        <f t="shared" si="9"/>
        <v>3024</v>
      </c>
      <c r="M80" s="227">
        <f t="shared" si="9"/>
        <v>0</v>
      </c>
      <c r="N80" s="227">
        <f t="shared" si="9"/>
        <v>0</v>
      </c>
      <c r="O80" s="227">
        <f t="shared" si="9"/>
        <v>0</v>
      </c>
      <c r="P80" s="227">
        <f>SUM(P69:P79)</f>
        <v>968402</v>
      </c>
      <c r="Q80" s="227">
        <f t="shared" si="7"/>
        <v>3786739.62</v>
      </c>
    </row>
    <row r="81" spans="1:20" ht="25.15" customHeight="1" x14ac:dyDescent="0.2">
      <c r="A81" s="174"/>
      <c r="B81" s="174"/>
      <c r="C81" s="178"/>
      <c r="D81" s="174"/>
      <c r="E81" s="174"/>
      <c r="F81" s="174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</row>
    <row r="82" spans="1:20" ht="25.15" customHeight="1" x14ac:dyDescent="0.2">
      <c r="A82" s="178"/>
      <c r="B82" s="178"/>
      <c r="C82" s="178"/>
      <c r="D82" s="178"/>
      <c r="E82" s="178"/>
      <c r="F82" s="178"/>
      <c r="G82" s="203"/>
      <c r="H82" s="203"/>
      <c r="I82" s="203"/>
      <c r="J82" s="202"/>
      <c r="K82" s="202"/>
      <c r="L82" s="202"/>
      <c r="M82" s="202"/>
      <c r="N82" s="202"/>
      <c r="O82" s="202"/>
      <c r="P82" s="202" t="s">
        <v>119</v>
      </c>
      <c r="Q82" s="202"/>
    </row>
    <row r="83" spans="1:20" s="142" customFormat="1" ht="25.15" customHeight="1" x14ac:dyDescent="0.25">
      <c r="A83" s="462" t="s">
        <v>191</v>
      </c>
      <c r="B83" s="463"/>
      <c r="C83" s="464"/>
      <c r="D83" s="262"/>
      <c r="E83" s="262"/>
      <c r="F83" s="263"/>
      <c r="G83" s="263"/>
      <c r="H83" s="205"/>
      <c r="I83" s="205"/>
      <c r="J83" s="178"/>
      <c r="K83" s="264"/>
      <c r="L83" s="264"/>
      <c r="M83" s="465" t="s">
        <v>96</v>
      </c>
      <c r="N83" s="465"/>
      <c r="O83" s="465"/>
      <c r="P83" s="465"/>
      <c r="Q83" s="465"/>
      <c r="R83" s="150"/>
    </row>
    <row r="84" spans="1:20" ht="29.25" customHeight="1" x14ac:dyDescent="0.2">
      <c r="A84" s="466" t="s">
        <v>148</v>
      </c>
      <c r="B84" s="466"/>
      <c r="C84" s="466"/>
      <c r="D84" s="466"/>
      <c r="E84" s="466"/>
      <c r="F84" s="466"/>
      <c r="G84" s="260" t="s">
        <v>95</v>
      </c>
      <c r="H84" s="207"/>
      <c r="I84" s="207"/>
      <c r="J84" s="208"/>
      <c r="K84" s="209"/>
      <c r="L84" s="209"/>
      <c r="M84" s="261" t="s">
        <v>97</v>
      </c>
      <c r="N84" s="459" t="s">
        <v>167</v>
      </c>
      <c r="O84" s="459"/>
      <c r="P84" s="459"/>
      <c r="Q84" s="459"/>
      <c r="R84" s="153"/>
      <c r="S84" s="153"/>
      <c r="T84" s="152"/>
    </row>
    <row r="85" spans="1:20" ht="25.15" customHeight="1" x14ac:dyDescent="0.2">
      <c r="A85" s="459" t="s">
        <v>125</v>
      </c>
      <c r="B85" s="459"/>
      <c r="C85" s="459"/>
      <c r="D85" s="459"/>
      <c r="E85" s="459"/>
      <c r="F85" s="459"/>
      <c r="G85" s="210">
        <v>1129821</v>
      </c>
      <c r="H85" s="211"/>
      <c r="I85" s="211"/>
      <c r="J85" s="202"/>
      <c r="K85" s="212"/>
      <c r="L85" s="212"/>
      <c r="M85" s="261" t="s">
        <v>98</v>
      </c>
      <c r="N85" s="459" t="s">
        <v>168</v>
      </c>
      <c r="O85" s="459"/>
      <c r="P85" s="459"/>
      <c r="Q85" s="459"/>
      <c r="R85" s="151"/>
      <c r="S85" s="151"/>
      <c r="T85" s="152"/>
    </row>
    <row r="86" spans="1:20" ht="25.15" customHeight="1" x14ac:dyDescent="0.2">
      <c r="A86" s="212"/>
      <c r="B86" s="212"/>
      <c r="C86" s="212"/>
      <c r="D86" s="212"/>
      <c r="E86" s="212"/>
      <c r="F86" s="212"/>
      <c r="G86" s="202"/>
      <c r="H86" s="202"/>
      <c r="I86" s="202"/>
      <c r="J86" s="202"/>
      <c r="K86" s="213"/>
      <c r="L86" s="213"/>
      <c r="M86" s="261" t="s">
        <v>99</v>
      </c>
      <c r="N86" s="459" t="s">
        <v>169</v>
      </c>
      <c r="O86" s="459"/>
      <c r="P86" s="459"/>
      <c r="Q86" s="459"/>
      <c r="R86" s="151"/>
      <c r="S86" s="151"/>
      <c r="T86" s="152"/>
    </row>
    <row r="87" spans="1:20" ht="25.15" customHeight="1" x14ac:dyDescent="0.2">
      <c r="A87" s="213"/>
      <c r="B87" s="213"/>
      <c r="C87" s="213"/>
      <c r="D87" s="213"/>
      <c r="E87" s="213"/>
      <c r="F87" s="213"/>
      <c r="G87" s="202"/>
      <c r="H87" s="202"/>
      <c r="I87" s="202"/>
      <c r="J87" s="202"/>
      <c r="K87" s="213"/>
      <c r="L87" s="213"/>
      <c r="M87" s="261" t="s">
        <v>100</v>
      </c>
      <c r="N87" s="459" t="s">
        <v>170</v>
      </c>
      <c r="O87" s="459"/>
      <c r="P87" s="459"/>
      <c r="Q87" s="459"/>
      <c r="R87" s="151"/>
      <c r="S87" s="151"/>
      <c r="T87" s="152"/>
    </row>
    <row r="88" spans="1:20" s="142" customFormat="1" hidden="1" x14ac:dyDescent="0.2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206"/>
      <c r="N88" s="206"/>
      <c r="O88" s="206"/>
      <c r="P88" s="206"/>
      <c r="Q88" s="206"/>
      <c r="R88" s="152"/>
      <c r="S88" s="152"/>
      <c r="T88" s="152"/>
    </row>
    <row r="89" spans="1:20" s="142" customFormat="1" hidden="1" x14ac:dyDescent="0.2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206"/>
      <c r="N89" s="206"/>
      <c r="O89" s="206"/>
      <c r="P89" s="206"/>
      <c r="Q89" s="206"/>
      <c r="R89" s="152"/>
      <c r="S89" s="152"/>
      <c r="T89" s="152"/>
    </row>
    <row r="90" spans="1:20" s="142" customFormat="1" hidden="1" x14ac:dyDescent="0.2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206"/>
      <c r="N90" s="206"/>
      <c r="O90" s="206"/>
      <c r="P90" s="206"/>
      <c r="Q90" s="206"/>
    </row>
    <row r="91" spans="1:20" s="142" customFormat="1" hidden="1" x14ac:dyDescent="0.2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</row>
    <row r="92" spans="1:20" s="142" customFormat="1" hidden="1" x14ac:dyDescent="0.2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</row>
    <row r="93" spans="1:20" s="142" customFormat="1" hidden="1" x14ac:dyDescent="0.2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</row>
    <row r="94" spans="1:20" s="142" customFormat="1" hidden="1" x14ac:dyDescent="0.2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</row>
    <row r="95" spans="1:20" s="142" customFormat="1" hidden="1" x14ac:dyDescent="0.2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</row>
    <row r="96" spans="1:20" s="142" customFormat="1" hidden="1" x14ac:dyDescent="0.2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</row>
    <row r="97" spans="1:17" s="142" customFormat="1" hidden="1" x14ac:dyDescent="0.2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</row>
    <row r="98" spans="1:17" s="142" customFormat="1" hidden="1" x14ac:dyDescent="0.2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</row>
    <row r="99" spans="1:17" s="142" customFormat="1" hidden="1" x14ac:dyDescent="0.2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</row>
    <row r="100" spans="1:17" s="142" customFormat="1" hidden="1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</row>
    <row r="101" spans="1:17" s="142" customFormat="1" hidden="1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</row>
    <row r="102" spans="1:17" s="142" customFormat="1" hidden="1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</row>
    <row r="103" spans="1:17" s="142" customFormat="1" hidden="1" x14ac:dyDescent="0.2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</row>
    <row r="104" spans="1:17" s="142" customFormat="1" hidden="1" x14ac:dyDescent="0.2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</row>
    <row r="105" spans="1:17" s="142" customFormat="1" hidden="1" x14ac:dyDescent="0.2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</row>
    <row r="106" spans="1:17" s="142" customFormat="1" hidden="1" x14ac:dyDescent="0.2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</row>
    <row r="107" spans="1:17" s="142" customFormat="1" hidden="1" x14ac:dyDescent="0.2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</row>
    <row r="108" spans="1:17" s="142" customFormat="1" hidden="1" x14ac:dyDescent="0.2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</row>
    <row r="109" spans="1:17" s="142" customFormat="1" hidden="1" x14ac:dyDescent="0.2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</row>
    <row r="110" spans="1:17" s="142" customFormat="1" hidden="1" x14ac:dyDescent="0.2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</row>
    <row r="111" spans="1:17" s="142" customFormat="1" hidden="1" x14ac:dyDescent="0.2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</row>
    <row r="112" spans="1:17" s="142" customFormat="1" hidden="1" x14ac:dyDescent="0.2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</row>
    <row r="113" spans="1:17" s="142" customFormat="1" hidden="1" x14ac:dyDescent="0.2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</row>
    <row r="114" spans="1:17" s="142" customFormat="1" hidden="1" x14ac:dyDescent="0.2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</row>
    <row r="115" spans="1:17" s="142" customFormat="1" hidden="1" x14ac:dyDescent="0.2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</row>
    <row r="116" spans="1:17" s="142" customFormat="1" hidden="1" x14ac:dyDescent="0.2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</row>
    <row r="117" spans="1:17" s="142" customFormat="1" hidden="1" x14ac:dyDescent="0.2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</row>
    <row r="118" spans="1:17" s="142" customFormat="1" hidden="1" x14ac:dyDescent="0.2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</row>
    <row r="119" spans="1:17" s="142" customFormat="1" hidden="1" x14ac:dyDescent="0.2">
      <c r="A119" s="197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</row>
    <row r="120" spans="1:17" s="142" customFormat="1" hidden="1" x14ac:dyDescent="0.2">
      <c r="A120" s="197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</row>
    <row r="121" spans="1:17" s="142" customFormat="1" hidden="1" x14ac:dyDescent="0.2">
      <c r="A121" s="197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</row>
    <row r="122" spans="1:17" s="142" customFormat="1" hidden="1" x14ac:dyDescent="0.2">
      <c r="A122" s="197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</row>
    <row r="123" spans="1:17" s="142" customFormat="1" hidden="1" x14ac:dyDescent="0.2">
      <c r="A123" s="197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</row>
    <row r="124" spans="1:17" s="142" customFormat="1" hidden="1" x14ac:dyDescent="0.2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</row>
    <row r="125" spans="1:17" s="142" customFormat="1" hidden="1" x14ac:dyDescent="0.2">
      <c r="A125" s="197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</row>
    <row r="126" spans="1:17" s="142" customFormat="1" hidden="1" x14ac:dyDescent="0.2">
      <c r="A126" s="197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</row>
    <row r="127" spans="1:17" s="142" customFormat="1" hidden="1" x14ac:dyDescent="0.2">
      <c r="A127" s="197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</row>
    <row r="128" spans="1:17" s="142" customFormat="1" hidden="1" x14ac:dyDescent="0.2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</row>
    <row r="129" spans="1:17" s="142" customFormat="1" hidden="1" x14ac:dyDescent="0.2">
      <c r="A129" s="197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</row>
    <row r="130" spans="1:17" s="142" customFormat="1" hidden="1" x14ac:dyDescent="0.2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</row>
    <row r="131" spans="1:17" s="142" customFormat="1" hidden="1" x14ac:dyDescent="0.2">
      <c r="A131" s="197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</row>
    <row r="132" spans="1:17" s="142" customFormat="1" hidden="1" x14ac:dyDescent="0.2">
      <c r="A132" s="197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</row>
    <row r="133" spans="1:17" s="142" customFormat="1" hidden="1" x14ac:dyDescent="0.2">
      <c r="A133" s="197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</row>
    <row r="134" spans="1:17" s="142" customFormat="1" hidden="1" x14ac:dyDescent="0.2">
      <c r="A134" s="197"/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</row>
    <row r="135" spans="1:17" s="142" customFormat="1" hidden="1" x14ac:dyDescent="0.2">
      <c r="A135" s="197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</row>
    <row r="136" spans="1:17" s="142" customFormat="1" hidden="1" x14ac:dyDescent="0.2">
      <c r="A136" s="197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</row>
    <row r="137" spans="1:17" s="142" customFormat="1" hidden="1" x14ac:dyDescent="0.2">
      <c r="A137" s="197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</row>
    <row r="138" spans="1:17" s="142" customFormat="1" hidden="1" x14ac:dyDescent="0.2">
      <c r="A138" s="197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</row>
    <row r="139" spans="1:17" s="142" customFormat="1" hidden="1" x14ac:dyDescent="0.2">
      <c r="A139" s="197"/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</row>
    <row r="140" spans="1:17" s="142" customFormat="1" hidden="1" x14ac:dyDescent="0.2">
      <c r="A140" s="197"/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</row>
    <row r="141" spans="1:17" s="142" customFormat="1" hidden="1" x14ac:dyDescent="0.2">
      <c r="A141" s="197"/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</row>
    <row r="142" spans="1:17" s="142" customFormat="1" hidden="1" x14ac:dyDescent="0.2">
      <c r="A142" s="197"/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</row>
    <row r="143" spans="1:17" s="142" customFormat="1" hidden="1" x14ac:dyDescent="0.2">
      <c r="A143" s="197"/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</row>
    <row r="144" spans="1:17" s="142" customFormat="1" hidden="1" x14ac:dyDescent="0.2">
      <c r="A144" s="197"/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</row>
    <row r="145" spans="1:17" s="142" customFormat="1" hidden="1" x14ac:dyDescent="0.2">
      <c r="A145" s="197"/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</row>
    <row r="146" spans="1:17" s="142" customFormat="1" hidden="1" x14ac:dyDescent="0.2">
      <c r="A146" s="197"/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</row>
    <row r="147" spans="1:17" s="142" customFormat="1" hidden="1" x14ac:dyDescent="0.2">
      <c r="A147" s="197"/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</row>
    <row r="148" spans="1:17" s="142" customFormat="1" hidden="1" x14ac:dyDescent="0.2">
      <c r="A148" s="197"/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</row>
    <row r="149" spans="1:17" s="142" customFormat="1" hidden="1" x14ac:dyDescent="0.2">
      <c r="A149" s="197"/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</row>
    <row r="150" spans="1:17" s="142" customFormat="1" hidden="1" x14ac:dyDescent="0.2">
      <c r="A150" s="197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</row>
    <row r="151" spans="1:17" s="142" customFormat="1" hidden="1" x14ac:dyDescent="0.2">
      <c r="A151" s="197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</row>
    <row r="152" spans="1:17" s="142" customFormat="1" hidden="1" x14ac:dyDescent="0.2">
      <c r="A152" s="197"/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</row>
    <row r="153" spans="1:17" s="142" customFormat="1" hidden="1" x14ac:dyDescent="0.2">
      <c r="A153" s="197"/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</row>
    <row r="154" spans="1:17" s="142" customFormat="1" hidden="1" x14ac:dyDescent="0.2">
      <c r="A154" s="197"/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</row>
    <row r="155" spans="1:17" s="142" customFormat="1" hidden="1" x14ac:dyDescent="0.2">
      <c r="A155" s="197"/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</row>
    <row r="156" spans="1:17" s="142" customFormat="1" hidden="1" x14ac:dyDescent="0.2">
      <c r="A156" s="197"/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</row>
    <row r="157" spans="1:17" s="142" customFormat="1" hidden="1" x14ac:dyDescent="0.2">
      <c r="A157" s="197"/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</row>
    <row r="158" spans="1:17" s="142" customFormat="1" hidden="1" x14ac:dyDescent="0.2">
      <c r="A158" s="197"/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</row>
    <row r="159" spans="1:17" s="142" customFormat="1" hidden="1" x14ac:dyDescent="0.2">
      <c r="A159" s="197"/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</row>
    <row r="160" spans="1:17" s="142" customFormat="1" hidden="1" x14ac:dyDescent="0.2">
      <c r="A160" s="197"/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</row>
    <row r="161" spans="1:17" s="142" customFormat="1" hidden="1" x14ac:dyDescent="0.2">
      <c r="A161" s="197"/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</row>
    <row r="162" spans="1:17" s="142" customFormat="1" hidden="1" x14ac:dyDescent="0.2">
      <c r="A162" s="197"/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</row>
    <row r="163" spans="1:17" s="142" customFormat="1" hidden="1" x14ac:dyDescent="0.2">
      <c r="A163" s="197"/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</row>
    <row r="164" spans="1:17" s="142" customFormat="1" hidden="1" x14ac:dyDescent="0.2">
      <c r="A164" s="197"/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</row>
    <row r="165" spans="1:17" s="142" customFormat="1" hidden="1" x14ac:dyDescent="0.2">
      <c r="A165" s="197"/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</row>
    <row r="166" spans="1:17" s="142" customFormat="1" hidden="1" x14ac:dyDescent="0.2">
      <c r="A166" s="197"/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</row>
    <row r="167" spans="1:17" s="142" customFormat="1" hidden="1" x14ac:dyDescent="0.2">
      <c r="A167" s="197"/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</row>
    <row r="168" spans="1:17" s="142" customFormat="1" hidden="1" x14ac:dyDescent="0.2">
      <c r="A168" s="197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</row>
    <row r="169" spans="1:17" s="142" customFormat="1" hidden="1" x14ac:dyDescent="0.2">
      <c r="A169" s="197"/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</row>
    <row r="170" spans="1:17" s="142" customFormat="1" hidden="1" x14ac:dyDescent="0.2">
      <c r="A170" s="197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</row>
    <row r="171" spans="1:17" s="142" customFormat="1" hidden="1" x14ac:dyDescent="0.2">
      <c r="A171" s="197"/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</row>
    <row r="172" spans="1:17" s="142" customFormat="1" hidden="1" x14ac:dyDescent="0.2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</row>
    <row r="173" spans="1:17" s="142" customFormat="1" hidden="1" x14ac:dyDescent="0.2">
      <c r="A173" s="197"/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</row>
    <row r="174" spans="1:17" s="142" customFormat="1" hidden="1" x14ac:dyDescent="0.2">
      <c r="A174" s="197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</row>
    <row r="175" spans="1:17" s="142" customFormat="1" hidden="1" x14ac:dyDescent="0.2">
      <c r="A175" s="197"/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</row>
    <row r="176" spans="1:17" s="142" customFormat="1" hidden="1" x14ac:dyDescent="0.2">
      <c r="A176" s="197"/>
      <c r="B176" s="197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</row>
    <row r="177" spans="1:17" s="142" customFormat="1" hidden="1" x14ac:dyDescent="0.2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</row>
    <row r="178" spans="1:17" s="142" customFormat="1" hidden="1" x14ac:dyDescent="0.2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</row>
    <row r="179" spans="1:17" s="142" customFormat="1" hidden="1" x14ac:dyDescent="0.2">
      <c r="A179" s="197"/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</row>
    <row r="180" spans="1:17" s="142" customFormat="1" hidden="1" x14ac:dyDescent="0.2">
      <c r="A180" s="197"/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</row>
    <row r="181" spans="1:17" s="142" customFormat="1" hidden="1" x14ac:dyDescent="0.2">
      <c r="A181" s="197"/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</row>
    <row r="182" spans="1:17" s="142" customFormat="1" hidden="1" x14ac:dyDescent="0.2">
      <c r="A182" s="197"/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</row>
    <row r="183" spans="1:17" s="142" customFormat="1" hidden="1" x14ac:dyDescent="0.2">
      <c r="A183" s="197"/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</row>
    <row r="184" spans="1:17" s="142" customFormat="1" hidden="1" x14ac:dyDescent="0.2">
      <c r="A184" s="197"/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</row>
    <row r="185" spans="1:17" s="142" customFormat="1" hidden="1" x14ac:dyDescent="0.2">
      <c r="A185" s="197"/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</row>
    <row r="186" spans="1:17" s="142" customFormat="1" hidden="1" x14ac:dyDescent="0.2">
      <c r="A186" s="197"/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</row>
    <row r="187" spans="1:17" s="142" customFormat="1" hidden="1" x14ac:dyDescent="0.2">
      <c r="A187" s="197"/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</row>
    <row r="188" spans="1:17" s="142" customFormat="1" hidden="1" x14ac:dyDescent="0.2">
      <c r="A188" s="197"/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</row>
    <row r="189" spans="1:17" s="142" customFormat="1" hidden="1" x14ac:dyDescent="0.2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</row>
    <row r="190" spans="1:17" s="142" customFormat="1" hidden="1" x14ac:dyDescent="0.2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</row>
    <row r="191" spans="1:17" s="142" customFormat="1" hidden="1" x14ac:dyDescent="0.2">
      <c r="A191" s="197"/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</row>
    <row r="192" spans="1:17" s="142" customFormat="1" hidden="1" x14ac:dyDescent="0.2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</row>
    <row r="193" spans="1:17" s="142" customFormat="1" hidden="1" x14ac:dyDescent="0.2">
      <c r="A193" s="197"/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</row>
    <row r="194" spans="1:17" s="142" customFormat="1" hidden="1" x14ac:dyDescent="0.2">
      <c r="A194" s="197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</row>
    <row r="195" spans="1:17" s="142" customFormat="1" hidden="1" x14ac:dyDescent="0.2">
      <c r="A195" s="197"/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</row>
    <row r="196" spans="1:17" s="142" customFormat="1" hidden="1" x14ac:dyDescent="0.2">
      <c r="A196" s="197"/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</row>
    <row r="197" spans="1:17" s="142" customFormat="1" hidden="1" x14ac:dyDescent="0.2">
      <c r="A197" s="197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</row>
    <row r="198" spans="1:17" s="142" customFormat="1" hidden="1" x14ac:dyDescent="0.2">
      <c r="A198" s="197"/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</row>
    <row r="199" spans="1:17" s="142" customFormat="1" hidden="1" x14ac:dyDescent="0.2">
      <c r="A199" s="197"/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</row>
    <row r="200" spans="1:17" s="142" customFormat="1" hidden="1" x14ac:dyDescent="0.2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</row>
    <row r="201" spans="1:17" s="142" customFormat="1" hidden="1" x14ac:dyDescent="0.2">
      <c r="A201" s="197"/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</row>
    <row r="202" spans="1:17" s="142" customFormat="1" hidden="1" x14ac:dyDescent="0.2">
      <c r="A202" s="197"/>
      <c r="B202" s="197"/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</row>
    <row r="203" spans="1:17" s="142" customFormat="1" hidden="1" x14ac:dyDescent="0.2">
      <c r="A203" s="197"/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</row>
    <row r="204" spans="1:17" s="142" customFormat="1" hidden="1" x14ac:dyDescent="0.2">
      <c r="A204" s="197"/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</row>
    <row r="205" spans="1:17" s="142" customFormat="1" hidden="1" x14ac:dyDescent="0.2">
      <c r="A205" s="197"/>
      <c r="B205" s="197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</row>
    <row r="206" spans="1:17" s="142" customFormat="1" hidden="1" x14ac:dyDescent="0.2">
      <c r="A206" s="197"/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</row>
    <row r="207" spans="1:17" s="142" customFormat="1" hidden="1" x14ac:dyDescent="0.2">
      <c r="A207" s="197"/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</row>
    <row r="208" spans="1:17" s="142" customFormat="1" hidden="1" x14ac:dyDescent="0.2">
      <c r="A208" s="197"/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</row>
    <row r="209" spans="1:17" s="142" customFormat="1" hidden="1" x14ac:dyDescent="0.2">
      <c r="A209" s="197"/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</row>
    <row r="210" spans="1:17" s="142" customFormat="1" hidden="1" x14ac:dyDescent="0.2">
      <c r="A210" s="197"/>
      <c r="B210" s="197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</row>
    <row r="211" spans="1:17" s="142" customFormat="1" hidden="1" x14ac:dyDescent="0.2">
      <c r="A211" s="197"/>
      <c r="B211" s="197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</row>
    <row r="212" spans="1:17" s="142" customFormat="1" hidden="1" x14ac:dyDescent="0.2">
      <c r="A212" s="197"/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</row>
    <row r="213" spans="1:17" s="142" customFormat="1" hidden="1" x14ac:dyDescent="0.2">
      <c r="A213" s="197"/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</row>
    <row r="214" spans="1:17" s="142" customFormat="1" hidden="1" x14ac:dyDescent="0.2">
      <c r="A214" s="197"/>
      <c r="B214" s="197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</row>
    <row r="215" spans="1:17" s="142" customFormat="1" hidden="1" x14ac:dyDescent="0.2">
      <c r="A215" s="197"/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</row>
    <row r="216" spans="1:17" s="142" customFormat="1" hidden="1" x14ac:dyDescent="0.2">
      <c r="A216" s="197"/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</row>
    <row r="217" spans="1:17" s="142" customFormat="1" hidden="1" x14ac:dyDescent="0.2">
      <c r="A217" s="197"/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</row>
    <row r="218" spans="1:17" s="142" customFormat="1" hidden="1" x14ac:dyDescent="0.2">
      <c r="A218" s="197"/>
      <c r="B218" s="197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</row>
    <row r="219" spans="1:17" s="142" customFormat="1" hidden="1" x14ac:dyDescent="0.2">
      <c r="A219" s="197"/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</row>
    <row r="220" spans="1:17" s="142" customFormat="1" hidden="1" x14ac:dyDescent="0.2">
      <c r="A220" s="197"/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</row>
    <row r="221" spans="1:17" s="142" customFormat="1" hidden="1" x14ac:dyDescent="0.2">
      <c r="A221" s="197"/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</row>
    <row r="222" spans="1:17" s="142" customFormat="1" hidden="1" x14ac:dyDescent="0.2">
      <c r="A222" s="197"/>
      <c r="B222" s="197"/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</row>
    <row r="223" spans="1:17" s="142" customFormat="1" hidden="1" x14ac:dyDescent="0.2">
      <c r="A223" s="197"/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</row>
    <row r="224" spans="1:17" s="142" customFormat="1" hidden="1" x14ac:dyDescent="0.2">
      <c r="A224" s="197"/>
      <c r="B224" s="197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</row>
    <row r="225" spans="1:17" s="142" customFormat="1" hidden="1" x14ac:dyDescent="0.2">
      <c r="A225" s="197"/>
      <c r="B225" s="197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</row>
    <row r="226" spans="1:17" s="142" customFormat="1" hidden="1" x14ac:dyDescent="0.2">
      <c r="A226" s="197"/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</row>
    <row r="227" spans="1:17" s="142" customFormat="1" hidden="1" x14ac:dyDescent="0.2">
      <c r="A227" s="197"/>
      <c r="B227" s="197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</row>
    <row r="228" spans="1:17" s="142" customFormat="1" hidden="1" x14ac:dyDescent="0.2">
      <c r="A228" s="197"/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</row>
    <row r="229" spans="1:17" s="142" customFormat="1" hidden="1" x14ac:dyDescent="0.2">
      <c r="A229" s="197"/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</row>
    <row r="230" spans="1:17" s="142" customFormat="1" hidden="1" x14ac:dyDescent="0.2">
      <c r="A230" s="197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</row>
    <row r="231" spans="1:17" s="142" customFormat="1" hidden="1" x14ac:dyDescent="0.2">
      <c r="A231" s="197"/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</row>
    <row r="232" spans="1:17" s="142" customFormat="1" hidden="1" x14ac:dyDescent="0.2">
      <c r="A232" s="197"/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</row>
    <row r="233" spans="1:17" s="142" customFormat="1" hidden="1" x14ac:dyDescent="0.2">
      <c r="A233" s="197"/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</row>
    <row r="234" spans="1:17" s="142" customFormat="1" hidden="1" x14ac:dyDescent="0.2">
      <c r="A234" s="197"/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</row>
    <row r="235" spans="1:17" s="142" customFormat="1" hidden="1" x14ac:dyDescent="0.2">
      <c r="A235" s="197"/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</row>
    <row r="236" spans="1:17" s="142" customFormat="1" hidden="1" x14ac:dyDescent="0.2">
      <c r="A236" s="197"/>
      <c r="B236" s="197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</row>
    <row r="237" spans="1:17" s="142" customFormat="1" hidden="1" x14ac:dyDescent="0.2">
      <c r="A237" s="197"/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</row>
    <row r="238" spans="1:17" s="142" customFormat="1" hidden="1" x14ac:dyDescent="0.2">
      <c r="A238" s="197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</row>
    <row r="239" spans="1:17" s="142" customFormat="1" hidden="1" x14ac:dyDescent="0.2">
      <c r="A239" s="197"/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</row>
    <row r="240" spans="1:17" s="142" customFormat="1" hidden="1" x14ac:dyDescent="0.2">
      <c r="A240" s="197"/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</row>
    <row r="241" spans="1:17" s="142" customFormat="1" hidden="1" x14ac:dyDescent="0.2">
      <c r="A241" s="197"/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</row>
    <row r="242" spans="1:17" s="142" customFormat="1" hidden="1" x14ac:dyDescent="0.2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</row>
    <row r="243" spans="1:17" s="142" customFormat="1" hidden="1" x14ac:dyDescent="0.2">
      <c r="A243" s="197"/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</row>
    <row r="244" spans="1:17" s="142" customFormat="1" hidden="1" x14ac:dyDescent="0.2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</row>
    <row r="245" spans="1:17" s="142" customFormat="1" hidden="1" x14ac:dyDescent="0.2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</row>
    <row r="246" spans="1:17" s="142" customFormat="1" hidden="1" x14ac:dyDescent="0.2">
      <c r="A246" s="197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</row>
    <row r="247" spans="1:17" s="142" customFormat="1" hidden="1" x14ac:dyDescent="0.2">
      <c r="A247" s="197"/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</row>
    <row r="248" spans="1:17" s="142" customFormat="1" hidden="1" x14ac:dyDescent="0.2">
      <c r="A248" s="197"/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</row>
    <row r="249" spans="1:17" s="142" customFormat="1" hidden="1" x14ac:dyDescent="0.2">
      <c r="A249" s="197"/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</row>
    <row r="250" spans="1:17" s="142" customFormat="1" hidden="1" x14ac:dyDescent="0.2">
      <c r="A250" s="197"/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</row>
    <row r="251" spans="1:17" s="142" customFormat="1" hidden="1" x14ac:dyDescent="0.2">
      <c r="A251" s="197"/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</row>
    <row r="252" spans="1:17" s="142" customFormat="1" hidden="1" x14ac:dyDescent="0.2">
      <c r="A252" s="197"/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</row>
    <row r="253" spans="1:17" s="142" customFormat="1" hidden="1" x14ac:dyDescent="0.2">
      <c r="A253" s="197"/>
      <c r="B253" s="197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</row>
    <row r="254" spans="1:17" s="142" customFormat="1" hidden="1" x14ac:dyDescent="0.2">
      <c r="A254" s="197"/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</row>
    <row r="255" spans="1:17" s="142" customFormat="1" hidden="1" x14ac:dyDescent="0.2">
      <c r="A255" s="197"/>
      <c r="B255" s="197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</row>
    <row r="256" spans="1:17" s="142" customFormat="1" hidden="1" x14ac:dyDescent="0.2">
      <c r="A256" s="197"/>
      <c r="B256" s="197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</row>
    <row r="257" spans="1:17" s="142" customFormat="1" hidden="1" x14ac:dyDescent="0.2">
      <c r="A257" s="197"/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</row>
    <row r="258" spans="1:17" s="142" customFormat="1" hidden="1" x14ac:dyDescent="0.2">
      <c r="A258" s="197"/>
      <c r="B258" s="197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</row>
    <row r="259" spans="1:17" s="142" customFormat="1" hidden="1" x14ac:dyDescent="0.2">
      <c r="A259" s="197"/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</row>
    <row r="260" spans="1:17" s="142" customFormat="1" hidden="1" x14ac:dyDescent="0.2">
      <c r="A260" s="197"/>
      <c r="B260" s="197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</row>
    <row r="261" spans="1:17" s="142" customFormat="1" hidden="1" x14ac:dyDescent="0.2">
      <c r="A261" s="197"/>
      <c r="B261" s="197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</row>
    <row r="262" spans="1:17" s="142" customFormat="1" hidden="1" x14ac:dyDescent="0.2">
      <c r="A262" s="197"/>
      <c r="B262" s="197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</row>
    <row r="263" spans="1:17" s="142" customFormat="1" hidden="1" x14ac:dyDescent="0.2">
      <c r="A263" s="197"/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</row>
    <row r="264" spans="1:17" s="142" customFormat="1" hidden="1" x14ac:dyDescent="0.2">
      <c r="A264" s="197"/>
      <c r="B264" s="197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</row>
    <row r="265" spans="1:17" s="142" customFormat="1" hidden="1" x14ac:dyDescent="0.2">
      <c r="A265" s="197"/>
      <c r="B265" s="197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</row>
    <row r="266" spans="1:17" s="142" customFormat="1" hidden="1" x14ac:dyDescent="0.2">
      <c r="A266" s="197"/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</row>
    <row r="267" spans="1:17" s="142" customFormat="1" hidden="1" x14ac:dyDescent="0.2">
      <c r="A267" s="197"/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</row>
    <row r="268" spans="1:17" s="142" customFormat="1" hidden="1" x14ac:dyDescent="0.2">
      <c r="A268" s="197"/>
      <c r="B268" s="197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</row>
    <row r="269" spans="1:17" s="142" customFormat="1" hidden="1" x14ac:dyDescent="0.2">
      <c r="A269" s="197"/>
      <c r="B269" s="197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</row>
    <row r="270" spans="1:17" s="142" customFormat="1" hidden="1" x14ac:dyDescent="0.2">
      <c r="A270" s="197"/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</row>
    <row r="271" spans="1:17" s="142" customFormat="1" hidden="1" x14ac:dyDescent="0.2">
      <c r="A271" s="197"/>
      <c r="B271" s="197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</row>
    <row r="272" spans="1:17" s="142" customFormat="1" hidden="1" x14ac:dyDescent="0.2">
      <c r="A272" s="197"/>
      <c r="B272" s="197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</row>
    <row r="273" spans="1:17" s="142" customFormat="1" hidden="1" x14ac:dyDescent="0.2">
      <c r="A273" s="197"/>
      <c r="B273" s="197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</row>
    <row r="274" spans="1:17" s="142" customFormat="1" hidden="1" x14ac:dyDescent="0.2">
      <c r="A274" s="197"/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</row>
    <row r="275" spans="1:17" s="142" customFormat="1" hidden="1" x14ac:dyDescent="0.2">
      <c r="A275" s="197"/>
      <c r="B275" s="197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</row>
    <row r="276" spans="1:17" s="142" customFormat="1" hidden="1" x14ac:dyDescent="0.2">
      <c r="A276" s="197"/>
      <c r="B276" s="197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</row>
    <row r="277" spans="1:17" s="142" customFormat="1" hidden="1" x14ac:dyDescent="0.2">
      <c r="A277" s="197"/>
      <c r="B277" s="197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</row>
    <row r="278" spans="1:17" s="142" customFormat="1" hidden="1" x14ac:dyDescent="0.2">
      <c r="A278" s="197"/>
      <c r="B278" s="197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</row>
    <row r="279" spans="1:17" s="142" customFormat="1" hidden="1" x14ac:dyDescent="0.2">
      <c r="A279" s="197"/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</row>
    <row r="280" spans="1:17" s="142" customFormat="1" hidden="1" x14ac:dyDescent="0.2">
      <c r="A280" s="197"/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</row>
    <row r="281" spans="1:17" s="142" customFormat="1" hidden="1" x14ac:dyDescent="0.2">
      <c r="A281" s="197"/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</row>
    <row r="282" spans="1:17" s="142" customFormat="1" hidden="1" x14ac:dyDescent="0.2">
      <c r="A282" s="197"/>
      <c r="B282" s="197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</row>
    <row r="283" spans="1:17" s="142" customFormat="1" hidden="1" x14ac:dyDescent="0.2">
      <c r="A283" s="197"/>
      <c r="B283" s="197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</row>
    <row r="284" spans="1:17" s="142" customFormat="1" hidden="1" x14ac:dyDescent="0.2">
      <c r="A284" s="197"/>
      <c r="B284" s="197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</row>
    <row r="285" spans="1:17" s="142" customFormat="1" hidden="1" x14ac:dyDescent="0.2">
      <c r="A285" s="197"/>
      <c r="B285" s="197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</row>
    <row r="286" spans="1:17" s="142" customFormat="1" hidden="1" x14ac:dyDescent="0.2">
      <c r="A286" s="197"/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</row>
    <row r="287" spans="1:17" s="142" customFormat="1" hidden="1" x14ac:dyDescent="0.2">
      <c r="A287" s="197"/>
      <c r="B287" s="197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</row>
    <row r="288" spans="1:17" s="142" customFormat="1" hidden="1" x14ac:dyDescent="0.2">
      <c r="A288" s="197"/>
      <c r="B288" s="197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</row>
    <row r="289" spans="1:17" s="142" customFormat="1" hidden="1" x14ac:dyDescent="0.2">
      <c r="A289" s="197"/>
      <c r="B289" s="197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</row>
    <row r="290" spans="1:17" s="142" customFormat="1" hidden="1" x14ac:dyDescent="0.2">
      <c r="A290" s="197"/>
      <c r="B290" s="197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</row>
    <row r="291" spans="1:17" s="142" customFormat="1" hidden="1" x14ac:dyDescent="0.2">
      <c r="A291" s="197"/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</row>
    <row r="292" spans="1:17" s="142" customFormat="1" hidden="1" x14ac:dyDescent="0.2">
      <c r="A292" s="197"/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</row>
    <row r="293" spans="1:17" s="142" customFormat="1" hidden="1" x14ac:dyDescent="0.2">
      <c r="A293" s="197"/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</row>
    <row r="294" spans="1:17" s="142" customFormat="1" hidden="1" x14ac:dyDescent="0.2">
      <c r="A294" s="197"/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</row>
    <row r="295" spans="1:17" s="142" customFormat="1" hidden="1" x14ac:dyDescent="0.2">
      <c r="A295" s="197"/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</row>
    <row r="296" spans="1:17" s="142" customFormat="1" hidden="1" x14ac:dyDescent="0.2">
      <c r="A296" s="197"/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</row>
    <row r="297" spans="1:17" s="142" customFormat="1" hidden="1" x14ac:dyDescent="0.2">
      <c r="A297" s="197"/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</row>
    <row r="298" spans="1:17" s="142" customFormat="1" hidden="1" x14ac:dyDescent="0.2">
      <c r="A298" s="197"/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</row>
    <row r="299" spans="1:17" s="142" customFormat="1" hidden="1" x14ac:dyDescent="0.2">
      <c r="A299" s="197"/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</row>
    <row r="300" spans="1:17" s="142" customFormat="1" hidden="1" x14ac:dyDescent="0.2">
      <c r="A300" s="197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</row>
    <row r="301" spans="1:17" s="142" customFormat="1" hidden="1" x14ac:dyDescent="0.2">
      <c r="A301" s="197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</row>
    <row r="302" spans="1:17" s="142" customFormat="1" hidden="1" x14ac:dyDescent="0.2">
      <c r="A302" s="197"/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</row>
    <row r="303" spans="1:17" s="142" customFormat="1" hidden="1" x14ac:dyDescent="0.2">
      <c r="A303" s="197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</row>
    <row r="304" spans="1:17" s="142" customFormat="1" hidden="1" x14ac:dyDescent="0.2">
      <c r="A304" s="197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</row>
    <row r="305" spans="1:17" s="142" customFormat="1" hidden="1" x14ac:dyDescent="0.2">
      <c r="A305" s="197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</row>
    <row r="306" spans="1:17" s="142" customFormat="1" hidden="1" x14ac:dyDescent="0.2">
      <c r="A306" s="197"/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</row>
    <row r="307" spans="1:17" s="142" customFormat="1" hidden="1" x14ac:dyDescent="0.2">
      <c r="A307" s="197"/>
      <c r="B307" s="197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</row>
    <row r="308" spans="1:17" s="142" customFormat="1" hidden="1" x14ac:dyDescent="0.2">
      <c r="A308" s="197"/>
      <c r="B308" s="197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</row>
    <row r="309" spans="1:17" s="142" customFormat="1" hidden="1" x14ac:dyDescent="0.2">
      <c r="A309" s="197"/>
      <c r="B309" s="197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</row>
    <row r="310" spans="1:17" s="142" customFormat="1" hidden="1" x14ac:dyDescent="0.2">
      <c r="A310" s="197"/>
      <c r="B310" s="197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</row>
    <row r="311" spans="1:17" s="142" customFormat="1" hidden="1" x14ac:dyDescent="0.2">
      <c r="A311" s="197"/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</row>
    <row r="312" spans="1:17" s="142" customFormat="1" hidden="1" x14ac:dyDescent="0.2">
      <c r="A312" s="197"/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</row>
    <row r="313" spans="1:17" s="142" customFormat="1" hidden="1" x14ac:dyDescent="0.2">
      <c r="A313" s="197"/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</row>
    <row r="314" spans="1:17" s="142" customFormat="1" hidden="1" x14ac:dyDescent="0.2">
      <c r="A314" s="197"/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</row>
    <row r="315" spans="1:17" s="142" customFormat="1" hidden="1" x14ac:dyDescent="0.2">
      <c r="A315" s="197"/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</row>
    <row r="316" spans="1:17" s="142" customFormat="1" hidden="1" x14ac:dyDescent="0.2">
      <c r="A316" s="197"/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</row>
    <row r="317" spans="1:17" s="142" customFormat="1" hidden="1" x14ac:dyDescent="0.2">
      <c r="A317" s="197"/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</row>
    <row r="318" spans="1:17" s="142" customFormat="1" hidden="1" x14ac:dyDescent="0.2">
      <c r="A318" s="197"/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</row>
    <row r="319" spans="1:17" s="142" customFormat="1" hidden="1" x14ac:dyDescent="0.2">
      <c r="A319" s="197"/>
      <c r="B319" s="197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</row>
    <row r="320" spans="1:17" s="142" customFormat="1" hidden="1" x14ac:dyDescent="0.2">
      <c r="A320" s="197"/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</row>
    <row r="321" spans="1:17" s="142" customFormat="1" hidden="1" x14ac:dyDescent="0.2">
      <c r="A321" s="197"/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</row>
    <row r="322" spans="1:17" s="142" customFormat="1" hidden="1" x14ac:dyDescent="0.2">
      <c r="A322" s="197"/>
      <c r="B322" s="197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</row>
    <row r="323" spans="1:17" s="142" customFormat="1" hidden="1" x14ac:dyDescent="0.2">
      <c r="A323" s="197"/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</row>
    <row r="324" spans="1:17" s="142" customFormat="1" hidden="1" x14ac:dyDescent="0.2">
      <c r="A324" s="197"/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</row>
    <row r="325" spans="1:17" s="142" customFormat="1" hidden="1" x14ac:dyDescent="0.2">
      <c r="A325" s="197"/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</row>
    <row r="326" spans="1:17" s="142" customFormat="1" hidden="1" x14ac:dyDescent="0.2">
      <c r="A326" s="197"/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</row>
    <row r="327" spans="1:17" s="142" customFormat="1" hidden="1" x14ac:dyDescent="0.2">
      <c r="A327" s="197"/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</row>
    <row r="328" spans="1:17" s="142" customFormat="1" hidden="1" x14ac:dyDescent="0.2">
      <c r="A328" s="197"/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</row>
    <row r="329" spans="1:17" s="142" customFormat="1" hidden="1" x14ac:dyDescent="0.2">
      <c r="A329" s="197"/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</row>
    <row r="330" spans="1:17" s="142" customFormat="1" hidden="1" x14ac:dyDescent="0.2">
      <c r="A330" s="197"/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</row>
    <row r="331" spans="1:17" s="142" customFormat="1" hidden="1" x14ac:dyDescent="0.2">
      <c r="A331" s="197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</row>
    <row r="332" spans="1:17" s="142" customFormat="1" hidden="1" x14ac:dyDescent="0.2">
      <c r="A332" s="197"/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</row>
    <row r="333" spans="1:17" s="142" customFormat="1" hidden="1" x14ac:dyDescent="0.2">
      <c r="A333" s="197"/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</row>
    <row r="334" spans="1:17" s="142" customFormat="1" hidden="1" x14ac:dyDescent="0.2">
      <c r="A334" s="197"/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</row>
    <row r="335" spans="1:17" s="142" customFormat="1" hidden="1" x14ac:dyDescent="0.2">
      <c r="A335" s="197"/>
      <c r="B335" s="197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</row>
    <row r="336" spans="1:17" s="142" customFormat="1" hidden="1" x14ac:dyDescent="0.2">
      <c r="A336" s="197"/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</row>
    <row r="337" spans="1:17" s="142" customFormat="1" hidden="1" x14ac:dyDescent="0.2">
      <c r="A337" s="197"/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</row>
    <row r="338" spans="1:17" s="142" customFormat="1" hidden="1" x14ac:dyDescent="0.2">
      <c r="A338" s="197"/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</row>
    <row r="339" spans="1:17" s="142" customFormat="1" hidden="1" x14ac:dyDescent="0.2">
      <c r="A339" s="197"/>
      <c r="B339" s="197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</row>
    <row r="340" spans="1:17" s="142" customFormat="1" hidden="1" x14ac:dyDescent="0.2">
      <c r="A340" s="197"/>
      <c r="B340" s="197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</row>
    <row r="341" spans="1:17" s="142" customFormat="1" hidden="1" x14ac:dyDescent="0.2">
      <c r="A341" s="197"/>
      <c r="B341" s="197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</row>
    <row r="342" spans="1:17" s="142" customFormat="1" hidden="1" x14ac:dyDescent="0.2">
      <c r="A342" s="197"/>
      <c r="B342" s="197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</row>
    <row r="343" spans="1:17" s="142" customFormat="1" hidden="1" x14ac:dyDescent="0.2">
      <c r="A343" s="197"/>
      <c r="B343" s="197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</row>
    <row r="344" spans="1:17" s="142" customFormat="1" hidden="1" x14ac:dyDescent="0.2">
      <c r="A344" s="197"/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</row>
    <row r="345" spans="1:17" s="142" customFormat="1" hidden="1" x14ac:dyDescent="0.2">
      <c r="A345" s="197"/>
      <c r="B345" s="197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</row>
    <row r="346" spans="1:17" s="142" customFormat="1" hidden="1" x14ac:dyDescent="0.2">
      <c r="A346" s="197"/>
      <c r="B346" s="197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</row>
    <row r="347" spans="1:17" s="142" customFormat="1" hidden="1" x14ac:dyDescent="0.2">
      <c r="A347" s="197"/>
      <c r="B347" s="197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</row>
    <row r="348" spans="1:17" s="142" customFormat="1" hidden="1" x14ac:dyDescent="0.2">
      <c r="A348" s="197"/>
      <c r="B348" s="197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</row>
    <row r="349" spans="1:17" s="142" customFormat="1" hidden="1" x14ac:dyDescent="0.2">
      <c r="A349" s="197"/>
      <c r="B349" s="197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</row>
    <row r="350" spans="1:17" s="142" customFormat="1" hidden="1" x14ac:dyDescent="0.2">
      <c r="A350" s="197"/>
      <c r="B350" s="197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</row>
    <row r="351" spans="1:17" s="142" customFormat="1" hidden="1" x14ac:dyDescent="0.2">
      <c r="A351" s="197"/>
      <c r="B351" s="197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</row>
    <row r="352" spans="1:17" s="142" customFormat="1" hidden="1" x14ac:dyDescent="0.2">
      <c r="A352" s="197"/>
      <c r="B352" s="197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</row>
    <row r="353" spans="1:17" s="142" customFormat="1" hidden="1" x14ac:dyDescent="0.2">
      <c r="A353" s="197"/>
      <c r="B353" s="197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</row>
    <row r="354" spans="1:17" s="142" customFormat="1" hidden="1" x14ac:dyDescent="0.2">
      <c r="A354" s="197"/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</row>
    <row r="355" spans="1:17" s="142" customFormat="1" hidden="1" x14ac:dyDescent="0.2">
      <c r="A355" s="197"/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</row>
    <row r="356" spans="1:17" s="142" customFormat="1" hidden="1" x14ac:dyDescent="0.2">
      <c r="A356" s="197"/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</row>
    <row r="357" spans="1:17" s="142" customFormat="1" hidden="1" x14ac:dyDescent="0.2">
      <c r="A357" s="197"/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</row>
    <row r="358" spans="1:17" s="142" customFormat="1" hidden="1" x14ac:dyDescent="0.2">
      <c r="A358" s="197"/>
      <c r="B358" s="197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</row>
    <row r="359" spans="1:17" s="142" customFormat="1" hidden="1" x14ac:dyDescent="0.2">
      <c r="A359" s="197"/>
      <c r="B359" s="197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</row>
    <row r="360" spans="1:17" s="142" customFormat="1" hidden="1" x14ac:dyDescent="0.2">
      <c r="A360" s="197"/>
      <c r="B360" s="197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</row>
    <row r="361" spans="1:17" s="142" customFormat="1" hidden="1" x14ac:dyDescent="0.2">
      <c r="A361" s="197"/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</row>
    <row r="362" spans="1:17" s="142" customFormat="1" hidden="1" x14ac:dyDescent="0.2">
      <c r="A362" s="197"/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</row>
    <row r="363" spans="1:17" s="142" customFormat="1" hidden="1" x14ac:dyDescent="0.2">
      <c r="A363" s="197"/>
      <c r="B363" s="197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</row>
    <row r="364" spans="1:17" s="142" customFormat="1" hidden="1" x14ac:dyDescent="0.2">
      <c r="A364" s="197"/>
      <c r="B364" s="197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</row>
    <row r="365" spans="1:17" s="142" customFormat="1" hidden="1" x14ac:dyDescent="0.2">
      <c r="A365" s="197"/>
      <c r="B365" s="197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</row>
    <row r="366" spans="1:17" s="142" customFormat="1" hidden="1" x14ac:dyDescent="0.2">
      <c r="A366" s="197"/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</row>
    <row r="367" spans="1:17" s="142" customFormat="1" hidden="1" x14ac:dyDescent="0.2">
      <c r="A367" s="197"/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</row>
    <row r="368" spans="1:17" s="142" customFormat="1" hidden="1" x14ac:dyDescent="0.2">
      <c r="A368" s="197"/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</row>
    <row r="369" spans="1:17" s="142" customFormat="1" hidden="1" x14ac:dyDescent="0.2">
      <c r="A369" s="197"/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</row>
    <row r="370" spans="1:17" s="142" customFormat="1" hidden="1" x14ac:dyDescent="0.2">
      <c r="A370" s="197"/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</row>
    <row r="371" spans="1:17" s="142" customFormat="1" hidden="1" x14ac:dyDescent="0.2">
      <c r="A371" s="197"/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</row>
    <row r="372" spans="1:17" s="142" customFormat="1" hidden="1" x14ac:dyDescent="0.2">
      <c r="A372" s="197"/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</row>
    <row r="373" spans="1:17" s="142" customFormat="1" hidden="1" x14ac:dyDescent="0.2">
      <c r="A373" s="197"/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</row>
    <row r="374" spans="1:17" s="142" customFormat="1" hidden="1" x14ac:dyDescent="0.2">
      <c r="A374" s="197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</row>
    <row r="375" spans="1:17" s="142" customFormat="1" hidden="1" x14ac:dyDescent="0.2">
      <c r="A375" s="197"/>
      <c r="B375" s="197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</row>
    <row r="376" spans="1:17" s="142" customFormat="1" hidden="1" x14ac:dyDescent="0.2">
      <c r="A376" s="197"/>
      <c r="B376" s="197"/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</row>
    <row r="377" spans="1:17" s="142" customFormat="1" hidden="1" x14ac:dyDescent="0.2">
      <c r="A377" s="197"/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</row>
    <row r="378" spans="1:17" s="142" customFormat="1" hidden="1" x14ac:dyDescent="0.2">
      <c r="A378" s="197"/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</row>
    <row r="379" spans="1:17" s="142" customFormat="1" hidden="1" x14ac:dyDescent="0.2">
      <c r="A379" s="197"/>
      <c r="B379" s="197"/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</row>
    <row r="380" spans="1:17" s="142" customFormat="1" hidden="1" x14ac:dyDescent="0.2">
      <c r="A380" s="197"/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</row>
    <row r="381" spans="1:17" s="142" customFormat="1" hidden="1" x14ac:dyDescent="0.2">
      <c r="A381" s="197"/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</row>
    <row r="382" spans="1:17" s="142" customFormat="1" hidden="1" x14ac:dyDescent="0.2">
      <c r="A382" s="197"/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</row>
    <row r="383" spans="1:17" s="142" customFormat="1" hidden="1" x14ac:dyDescent="0.2">
      <c r="A383" s="197"/>
      <c r="B383" s="197"/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</row>
    <row r="384" spans="1:17" s="142" customFormat="1" hidden="1" x14ac:dyDescent="0.2">
      <c r="A384" s="197"/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</row>
    <row r="385" spans="1:17" s="142" customFormat="1" hidden="1" x14ac:dyDescent="0.2">
      <c r="A385" s="197"/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</row>
    <row r="386" spans="1:17" s="142" customFormat="1" hidden="1" x14ac:dyDescent="0.2">
      <c r="A386" s="197"/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</row>
    <row r="387" spans="1:17" s="142" customFormat="1" hidden="1" x14ac:dyDescent="0.2">
      <c r="A387" s="197"/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</row>
    <row r="388" spans="1:17" s="142" customFormat="1" hidden="1" x14ac:dyDescent="0.2">
      <c r="A388" s="197"/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</row>
    <row r="389" spans="1:17" s="142" customFormat="1" hidden="1" x14ac:dyDescent="0.2">
      <c r="A389" s="197"/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</row>
    <row r="390" spans="1:17" s="142" customFormat="1" hidden="1" x14ac:dyDescent="0.2">
      <c r="A390" s="197"/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</row>
    <row r="391" spans="1:17" s="142" customFormat="1" hidden="1" x14ac:dyDescent="0.2">
      <c r="A391" s="197"/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</row>
    <row r="392" spans="1:17" s="142" customFormat="1" hidden="1" x14ac:dyDescent="0.2">
      <c r="A392" s="197"/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</row>
    <row r="393" spans="1:17" s="142" customFormat="1" hidden="1" x14ac:dyDescent="0.2">
      <c r="A393" s="197"/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</row>
    <row r="394" spans="1:17" s="142" customFormat="1" hidden="1" x14ac:dyDescent="0.2">
      <c r="A394" s="197"/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</row>
    <row r="395" spans="1:17" s="142" customFormat="1" hidden="1" x14ac:dyDescent="0.2">
      <c r="A395" s="197"/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</row>
    <row r="396" spans="1:17" s="142" customFormat="1" hidden="1" x14ac:dyDescent="0.2">
      <c r="A396" s="197"/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</row>
    <row r="397" spans="1:17" s="142" customFormat="1" hidden="1" x14ac:dyDescent="0.2">
      <c r="A397" s="197"/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</row>
    <row r="398" spans="1:17" s="142" customFormat="1" hidden="1" x14ac:dyDescent="0.2">
      <c r="A398" s="197"/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</row>
    <row r="399" spans="1:17" s="142" customFormat="1" hidden="1" x14ac:dyDescent="0.2">
      <c r="A399" s="197"/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</row>
    <row r="400" spans="1:17" s="142" customFormat="1" hidden="1" x14ac:dyDescent="0.2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</row>
    <row r="401" spans="1:17" s="142" customFormat="1" hidden="1" x14ac:dyDescent="0.2">
      <c r="A401" s="197"/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</row>
    <row r="402" spans="1:17" s="142" customFormat="1" hidden="1" x14ac:dyDescent="0.2">
      <c r="A402" s="197"/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</row>
    <row r="403" spans="1:17" s="142" customFormat="1" hidden="1" x14ac:dyDescent="0.2">
      <c r="A403" s="197"/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</row>
    <row r="404" spans="1:17" s="142" customFormat="1" hidden="1" x14ac:dyDescent="0.2">
      <c r="A404" s="197"/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</row>
    <row r="405" spans="1:17" s="142" customFormat="1" hidden="1" x14ac:dyDescent="0.2">
      <c r="A405" s="197"/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</row>
    <row r="406" spans="1:17" s="142" customFormat="1" hidden="1" x14ac:dyDescent="0.2">
      <c r="A406" s="197"/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</row>
    <row r="407" spans="1:17" s="142" customFormat="1" hidden="1" x14ac:dyDescent="0.2">
      <c r="A407" s="197"/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</row>
    <row r="408" spans="1:17" s="142" customFormat="1" hidden="1" x14ac:dyDescent="0.2">
      <c r="A408" s="197"/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</row>
    <row r="409" spans="1:17" s="142" customFormat="1" hidden="1" x14ac:dyDescent="0.2">
      <c r="A409" s="197"/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</row>
    <row r="410" spans="1:17" s="142" customFormat="1" hidden="1" x14ac:dyDescent="0.2">
      <c r="A410" s="197"/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</row>
    <row r="411" spans="1:17" s="142" customFormat="1" hidden="1" x14ac:dyDescent="0.2">
      <c r="A411" s="197"/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</row>
    <row r="412" spans="1:17" s="142" customFormat="1" hidden="1" x14ac:dyDescent="0.2">
      <c r="A412" s="197"/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</row>
    <row r="413" spans="1:17" s="142" customFormat="1" hidden="1" x14ac:dyDescent="0.2">
      <c r="A413" s="197"/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</row>
    <row r="414" spans="1:17" s="142" customFormat="1" hidden="1" x14ac:dyDescent="0.2">
      <c r="A414" s="197"/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</row>
    <row r="415" spans="1:17" s="142" customFormat="1" hidden="1" x14ac:dyDescent="0.2">
      <c r="A415" s="197"/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</row>
    <row r="416" spans="1:17" s="142" customFormat="1" hidden="1" x14ac:dyDescent="0.2">
      <c r="A416" s="197"/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</row>
    <row r="417" spans="1:17" s="142" customFormat="1" hidden="1" x14ac:dyDescent="0.2">
      <c r="A417" s="197"/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</row>
    <row r="418" spans="1:17" s="142" customFormat="1" hidden="1" x14ac:dyDescent="0.2">
      <c r="A418" s="197"/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</row>
    <row r="419" spans="1:17" s="142" customFormat="1" hidden="1" x14ac:dyDescent="0.2">
      <c r="A419" s="197"/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</row>
    <row r="420" spans="1:17" s="142" customFormat="1" hidden="1" x14ac:dyDescent="0.2">
      <c r="A420" s="197"/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</row>
    <row r="421" spans="1:17" s="142" customFormat="1" hidden="1" x14ac:dyDescent="0.2">
      <c r="A421" s="197"/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</row>
    <row r="422" spans="1:17" s="142" customFormat="1" hidden="1" x14ac:dyDescent="0.2">
      <c r="A422" s="197"/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</row>
    <row r="423" spans="1:17" s="142" customFormat="1" hidden="1" x14ac:dyDescent="0.2">
      <c r="A423" s="197"/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</row>
    <row r="424" spans="1:17" s="142" customFormat="1" hidden="1" x14ac:dyDescent="0.2">
      <c r="A424" s="197"/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</row>
    <row r="425" spans="1:17" s="142" customFormat="1" hidden="1" x14ac:dyDescent="0.2">
      <c r="A425" s="197"/>
      <c r="B425" s="197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</row>
    <row r="426" spans="1:17" s="142" customFormat="1" hidden="1" x14ac:dyDescent="0.2">
      <c r="A426" s="197"/>
      <c r="B426" s="197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</row>
    <row r="427" spans="1:17" s="142" customFormat="1" hidden="1" x14ac:dyDescent="0.2">
      <c r="A427" s="197"/>
      <c r="B427" s="197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</row>
    <row r="428" spans="1:17" s="142" customFormat="1" hidden="1" x14ac:dyDescent="0.2">
      <c r="A428" s="197"/>
      <c r="B428" s="197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</row>
    <row r="429" spans="1:17" s="142" customFormat="1" hidden="1" x14ac:dyDescent="0.2">
      <c r="A429" s="197"/>
      <c r="B429" s="197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</row>
    <row r="430" spans="1:17" s="142" customFormat="1" hidden="1" x14ac:dyDescent="0.2">
      <c r="A430" s="197"/>
      <c r="B430" s="197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</row>
    <row r="431" spans="1:17" s="142" customFormat="1" hidden="1" x14ac:dyDescent="0.2">
      <c r="A431" s="197"/>
      <c r="B431" s="197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</row>
    <row r="432" spans="1:17" s="142" customFormat="1" hidden="1" x14ac:dyDescent="0.2">
      <c r="A432" s="197"/>
      <c r="B432" s="197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</row>
    <row r="433" spans="1:17" s="142" customFormat="1" hidden="1" x14ac:dyDescent="0.2">
      <c r="A433" s="197"/>
      <c r="B433" s="197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</row>
    <row r="434" spans="1:17" s="142" customFormat="1" hidden="1" x14ac:dyDescent="0.2">
      <c r="A434" s="197"/>
      <c r="B434" s="197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</row>
    <row r="435" spans="1:17" s="142" customFormat="1" hidden="1" x14ac:dyDescent="0.2">
      <c r="A435" s="197"/>
      <c r="B435" s="197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</row>
    <row r="436" spans="1:17" s="142" customFormat="1" hidden="1" x14ac:dyDescent="0.2">
      <c r="A436" s="197"/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</row>
    <row r="437" spans="1:17" s="142" customFormat="1" hidden="1" x14ac:dyDescent="0.2">
      <c r="A437" s="197"/>
      <c r="B437" s="197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</row>
    <row r="438" spans="1:17" s="142" customFormat="1" hidden="1" x14ac:dyDescent="0.2">
      <c r="A438" s="197"/>
      <c r="B438" s="197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</row>
    <row r="439" spans="1:17" s="142" customFormat="1" hidden="1" x14ac:dyDescent="0.2">
      <c r="A439" s="197"/>
      <c r="B439" s="197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</row>
    <row r="440" spans="1:17" s="142" customFormat="1" hidden="1" x14ac:dyDescent="0.2">
      <c r="A440" s="197"/>
      <c r="B440" s="197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</row>
    <row r="441" spans="1:17" s="142" customFormat="1" hidden="1" x14ac:dyDescent="0.2">
      <c r="A441" s="197"/>
      <c r="B441" s="197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</row>
    <row r="442" spans="1:17" s="142" customFormat="1" hidden="1" x14ac:dyDescent="0.2">
      <c r="A442" s="197"/>
      <c r="B442" s="197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</row>
    <row r="443" spans="1:17" s="142" customFormat="1" hidden="1" x14ac:dyDescent="0.2">
      <c r="A443" s="197"/>
      <c r="B443" s="197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</row>
    <row r="444" spans="1:17" s="142" customFormat="1" hidden="1" x14ac:dyDescent="0.2">
      <c r="A444" s="197"/>
      <c r="B444" s="197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</row>
    <row r="445" spans="1:17" s="142" customFormat="1" hidden="1" x14ac:dyDescent="0.2">
      <c r="A445" s="197"/>
      <c r="B445" s="197"/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</row>
    <row r="446" spans="1:17" s="142" customFormat="1" hidden="1" x14ac:dyDescent="0.2">
      <c r="A446" s="197"/>
      <c r="B446" s="197"/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</row>
    <row r="447" spans="1:17" s="142" customFormat="1" hidden="1" x14ac:dyDescent="0.2">
      <c r="A447" s="197"/>
      <c r="B447" s="197"/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</row>
    <row r="448" spans="1:17" s="142" customFormat="1" hidden="1" x14ac:dyDescent="0.2">
      <c r="A448" s="197"/>
      <c r="B448" s="197"/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</row>
    <row r="449" spans="1:17" s="142" customFormat="1" hidden="1" x14ac:dyDescent="0.2">
      <c r="A449" s="197"/>
      <c r="B449" s="197"/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</row>
    <row r="450" spans="1:17" s="142" customFormat="1" hidden="1" x14ac:dyDescent="0.2">
      <c r="A450" s="197"/>
      <c r="B450" s="197"/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</row>
    <row r="451" spans="1:17" s="142" customFormat="1" hidden="1" x14ac:dyDescent="0.2">
      <c r="A451" s="197"/>
      <c r="B451" s="197"/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</row>
    <row r="452" spans="1:17" s="142" customFormat="1" hidden="1" x14ac:dyDescent="0.2">
      <c r="A452" s="197"/>
      <c r="B452" s="197"/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</row>
    <row r="453" spans="1:17" s="142" customFormat="1" hidden="1" x14ac:dyDescent="0.2">
      <c r="A453" s="197"/>
      <c r="B453" s="197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</row>
    <row r="454" spans="1:17" s="142" customFormat="1" hidden="1" x14ac:dyDescent="0.2">
      <c r="A454" s="197"/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</row>
    <row r="455" spans="1:17" s="142" customFormat="1" hidden="1" x14ac:dyDescent="0.2">
      <c r="A455" s="197"/>
      <c r="B455" s="197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</row>
    <row r="456" spans="1:17" s="142" customFormat="1" hidden="1" x14ac:dyDescent="0.2">
      <c r="A456" s="197"/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</row>
    <row r="457" spans="1:17" s="142" customFormat="1" hidden="1" x14ac:dyDescent="0.2">
      <c r="A457" s="197"/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</row>
    <row r="458" spans="1:17" s="142" customFormat="1" hidden="1" x14ac:dyDescent="0.2">
      <c r="A458" s="197"/>
      <c r="B458" s="197"/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</row>
    <row r="459" spans="1:17" s="142" customFormat="1" hidden="1" x14ac:dyDescent="0.2">
      <c r="A459" s="197"/>
      <c r="B459" s="197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</row>
    <row r="460" spans="1:17" s="142" customFormat="1" hidden="1" x14ac:dyDescent="0.2">
      <c r="A460" s="197"/>
      <c r="B460" s="197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</row>
    <row r="461" spans="1:17" s="142" customFormat="1" hidden="1" x14ac:dyDescent="0.2">
      <c r="A461" s="197"/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</row>
    <row r="462" spans="1:17" s="142" customFormat="1" hidden="1" x14ac:dyDescent="0.2">
      <c r="A462" s="197"/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</row>
    <row r="463" spans="1:17" s="142" customFormat="1" hidden="1" x14ac:dyDescent="0.2">
      <c r="A463" s="197"/>
      <c r="B463" s="197"/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</row>
    <row r="464" spans="1:17" s="142" customFormat="1" hidden="1" x14ac:dyDescent="0.2">
      <c r="A464" s="197"/>
      <c r="B464" s="197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</row>
    <row r="465" spans="1:17" s="142" customFormat="1" hidden="1" x14ac:dyDescent="0.2">
      <c r="A465" s="197"/>
      <c r="B465" s="197"/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</row>
    <row r="466" spans="1:17" s="142" customFormat="1" hidden="1" x14ac:dyDescent="0.2">
      <c r="A466" s="197"/>
      <c r="B466" s="197"/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</row>
    <row r="467" spans="1:17" s="142" customFormat="1" hidden="1" x14ac:dyDescent="0.2">
      <c r="A467" s="197"/>
      <c r="B467" s="197"/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</row>
    <row r="468" spans="1:17" s="142" customFormat="1" hidden="1" x14ac:dyDescent="0.2">
      <c r="A468" s="197"/>
      <c r="B468" s="197"/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</row>
    <row r="469" spans="1:17" s="142" customFormat="1" hidden="1" x14ac:dyDescent="0.2">
      <c r="A469" s="197"/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</row>
    <row r="470" spans="1:17" s="142" customFormat="1" hidden="1" x14ac:dyDescent="0.2">
      <c r="A470" s="197"/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</row>
    <row r="471" spans="1:17" s="142" customFormat="1" hidden="1" x14ac:dyDescent="0.2">
      <c r="A471" s="197"/>
      <c r="B471" s="197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</row>
    <row r="472" spans="1:17" s="142" customFormat="1" hidden="1" x14ac:dyDescent="0.2">
      <c r="A472" s="197"/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</row>
    <row r="473" spans="1:17" s="142" customFormat="1" hidden="1" x14ac:dyDescent="0.2">
      <c r="A473" s="197"/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</row>
    <row r="474" spans="1:17" s="142" customFormat="1" hidden="1" x14ac:dyDescent="0.2">
      <c r="A474" s="197"/>
      <c r="B474" s="197"/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</row>
    <row r="475" spans="1:17" s="142" customFormat="1" hidden="1" x14ac:dyDescent="0.2">
      <c r="A475" s="197"/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</row>
    <row r="476" spans="1:17" s="142" customFormat="1" hidden="1" x14ac:dyDescent="0.2">
      <c r="A476" s="197"/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</row>
    <row r="477" spans="1:17" s="142" customFormat="1" hidden="1" x14ac:dyDescent="0.2">
      <c r="A477" s="197"/>
      <c r="B477" s="197"/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</row>
    <row r="478" spans="1:17" s="142" customFormat="1" hidden="1" x14ac:dyDescent="0.2">
      <c r="A478" s="197"/>
      <c r="B478" s="197"/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</row>
    <row r="479" spans="1:17" s="142" customFormat="1" hidden="1" x14ac:dyDescent="0.2">
      <c r="A479" s="197"/>
      <c r="B479" s="197"/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</row>
    <row r="480" spans="1:17" s="142" customFormat="1" hidden="1" x14ac:dyDescent="0.2">
      <c r="A480" s="197"/>
      <c r="B480" s="197"/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</row>
    <row r="481" spans="1:17" s="142" customFormat="1" hidden="1" x14ac:dyDescent="0.2">
      <c r="A481" s="197"/>
      <c r="B481" s="197"/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</row>
    <row r="482" spans="1:17" s="142" customFormat="1" hidden="1" x14ac:dyDescent="0.2">
      <c r="A482" s="197"/>
      <c r="B482" s="197"/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</row>
    <row r="483" spans="1:17" s="142" customFormat="1" hidden="1" x14ac:dyDescent="0.2">
      <c r="A483" s="197"/>
      <c r="B483" s="197"/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</row>
    <row r="484" spans="1:17" s="142" customFormat="1" hidden="1" x14ac:dyDescent="0.2">
      <c r="A484" s="197"/>
      <c r="B484" s="197"/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</row>
    <row r="485" spans="1:17" s="142" customFormat="1" hidden="1" x14ac:dyDescent="0.2">
      <c r="A485" s="197"/>
      <c r="B485" s="197"/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</row>
    <row r="486" spans="1:17" s="142" customFormat="1" hidden="1" x14ac:dyDescent="0.2">
      <c r="A486" s="197"/>
      <c r="B486" s="197"/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</row>
    <row r="487" spans="1:17" s="142" customFormat="1" hidden="1" x14ac:dyDescent="0.2">
      <c r="A487" s="197"/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</row>
    <row r="488" spans="1:17" s="142" customFormat="1" hidden="1" x14ac:dyDescent="0.2">
      <c r="A488" s="197"/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</row>
    <row r="489" spans="1:17" s="142" customFormat="1" hidden="1" x14ac:dyDescent="0.2">
      <c r="A489" s="197"/>
      <c r="B489" s="197"/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</row>
    <row r="490" spans="1:17" s="142" customFormat="1" hidden="1" x14ac:dyDescent="0.2">
      <c r="A490" s="197"/>
      <c r="B490" s="197"/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</row>
    <row r="491" spans="1:17" s="142" customFormat="1" hidden="1" x14ac:dyDescent="0.2">
      <c r="A491" s="197"/>
      <c r="B491" s="197"/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</row>
    <row r="492" spans="1:17" s="142" customFormat="1" hidden="1" x14ac:dyDescent="0.2">
      <c r="A492" s="197"/>
      <c r="B492" s="197"/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</row>
    <row r="493" spans="1:17" s="142" customFormat="1" hidden="1" x14ac:dyDescent="0.2">
      <c r="A493" s="197"/>
      <c r="B493" s="197"/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</row>
    <row r="494" spans="1:17" s="142" customFormat="1" hidden="1" x14ac:dyDescent="0.2">
      <c r="A494" s="197"/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</row>
    <row r="495" spans="1:17" s="142" customFormat="1" hidden="1" x14ac:dyDescent="0.2">
      <c r="A495" s="197"/>
      <c r="B495" s="197"/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</row>
    <row r="496" spans="1:17" s="142" customFormat="1" hidden="1" x14ac:dyDescent="0.2">
      <c r="A496" s="197"/>
      <c r="B496" s="197"/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</row>
    <row r="497" spans="1:17" s="142" customFormat="1" hidden="1" x14ac:dyDescent="0.2">
      <c r="A497" s="197"/>
      <c r="B497" s="197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</row>
    <row r="498" spans="1:17" s="142" customFormat="1" hidden="1" x14ac:dyDescent="0.2">
      <c r="A498" s="197"/>
      <c r="B498" s="197"/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</row>
    <row r="499" spans="1:17" s="142" customFormat="1" hidden="1" x14ac:dyDescent="0.2">
      <c r="A499" s="197"/>
      <c r="B499" s="197"/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</row>
    <row r="500" spans="1:17" s="142" customFormat="1" hidden="1" x14ac:dyDescent="0.2">
      <c r="A500" s="197"/>
      <c r="B500" s="197"/>
      <c r="C500" s="197"/>
      <c r="D500" s="197"/>
      <c r="E500" s="197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</row>
    <row r="501" spans="1:17" s="142" customFormat="1" hidden="1" x14ac:dyDescent="0.2">
      <c r="A501" s="197"/>
      <c r="B501" s="197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</row>
    <row r="502" spans="1:17" s="142" customFormat="1" hidden="1" x14ac:dyDescent="0.2">
      <c r="A502" s="197"/>
      <c r="B502" s="197"/>
      <c r="C502" s="197"/>
      <c r="D502" s="197"/>
      <c r="E502" s="197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</row>
    <row r="503" spans="1:17" s="142" customFormat="1" hidden="1" x14ac:dyDescent="0.2">
      <c r="A503" s="197"/>
      <c r="B503" s="197"/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</row>
    <row r="504" spans="1:17" s="142" customFormat="1" hidden="1" x14ac:dyDescent="0.2">
      <c r="A504" s="197"/>
      <c r="B504" s="197"/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</row>
    <row r="505" spans="1:17" s="142" customFormat="1" hidden="1" x14ac:dyDescent="0.2">
      <c r="A505" s="197"/>
      <c r="B505" s="197"/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</row>
    <row r="506" spans="1:17" s="142" customFormat="1" hidden="1" x14ac:dyDescent="0.2">
      <c r="A506" s="197"/>
      <c r="B506" s="197"/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</row>
    <row r="507" spans="1:17" s="142" customFormat="1" hidden="1" x14ac:dyDescent="0.2">
      <c r="A507" s="197"/>
      <c r="B507" s="197"/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</row>
    <row r="508" spans="1:17" s="142" customFormat="1" hidden="1" x14ac:dyDescent="0.2">
      <c r="A508" s="197"/>
      <c r="B508" s="197"/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</row>
    <row r="509" spans="1:17" s="142" customFormat="1" hidden="1" x14ac:dyDescent="0.2">
      <c r="A509" s="197"/>
      <c r="B509" s="197"/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</row>
    <row r="510" spans="1:17" s="142" customFormat="1" hidden="1" x14ac:dyDescent="0.2">
      <c r="A510" s="197"/>
      <c r="B510" s="197"/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</row>
    <row r="511" spans="1:17" s="142" customFormat="1" hidden="1" x14ac:dyDescent="0.2">
      <c r="A511" s="197"/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</row>
    <row r="512" spans="1:17" s="142" customFormat="1" hidden="1" x14ac:dyDescent="0.2">
      <c r="A512" s="197"/>
      <c r="B512" s="197"/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</row>
    <row r="513" spans="1:17" s="142" customFormat="1" hidden="1" x14ac:dyDescent="0.2">
      <c r="A513" s="197"/>
      <c r="B513" s="197"/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</row>
    <row r="514" spans="1:17" s="142" customFormat="1" hidden="1" x14ac:dyDescent="0.2">
      <c r="A514" s="197"/>
      <c r="B514" s="197"/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</row>
    <row r="515" spans="1:17" s="142" customFormat="1" hidden="1" x14ac:dyDescent="0.2">
      <c r="A515" s="197"/>
      <c r="B515" s="197"/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</row>
    <row r="516" spans="1:17" s="142" customFormat="1" hidden="1" x14ac:dyDescent="0.2">
      <c r="A516" s="197"/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</row>
    <row r="517" spans="1:17" s="142" customFormat="1" hidden="1" x14ac:dyDescent="0.2">
      <c r="A517" s="197"/>
      <c r="B517" s="197"/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</row>
    <row r="518" spans="1:17" s="142" customFormat="1" hidden="1" x14ac:dyDescent="0.2">
      <c r="A518" s="197"/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</row>
    <row r="519" spans="1:17" s="142" customFormat="1" hidden="1" x14ac:dyDescent="0.2">
      <c r="A519" s="197"/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</row>
    <row r="520" spans="1:17" s="142" customFormat="1" hidden="1" x14ac:dyDescent="0.2">
      <c r="A520" s="197"/>
      <c r="B520" s="197"/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</row>
    <row r="521" spans="1:17" s="142" customFormat="1" hidden="1" x14ac:dyDescent="0.2">
      <c r="A521" s="197"/>
      <c r="B521" s="197"/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</row>
    <row r="522" spans="1:17" s="142" customFormat="1" hidden="1" x14ac:dyDescent="0.2">
      <c r="A522" s="197"/>
      <c r="B522" s="197"/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</row>
    <row r="523" spans="1:17" s="142" customFormat="1" hidden="1" x14ac:dyDescent="0.2">
      <c r="A523" s="197"/>
      <c r="B523" s="197"/>
      <c r="C523" s="197"/>
      <c r="D523" s="197"/>
      <c r="E523" s="197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</row>
    <row r="524" spans="1:17" s="142" customFormat="1" hidden="1" x14ac:dyDescent="0.2">
      <c r="A524" s="197"/>
      <c r="B524" s="197"/>
      <c r="C524" s="197"/>
      <c r="D524" s="197"/>
      <c r="E524" s="197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</row>
    <row r="525" spans="1:17" s="142" customFormat="1" hidden="1" x14ac:dyDescent="0.2">
      <c r="A525" s="197"/>
      <c r="B525" s="197"/>
      <c r="C525" s="197"/>
      <c r="D525" s="197"/>
      <c r="E525" s="197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</row>
    <row r="526" spans="1:17" s="142" customFormat="1" hidden="1" x14ac:dyDescent="0.2">
      <c r="A526" s="197"/>
      <c r="B526" s="197"/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</row>
    <row r="527" spans="1:17" s="142" customFormat="1" hidden="1" x14ac:dyDescent="0.2">
      <c r="A527" s="197"/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</row>
    <row r="528" spans="1:17" s="142" customFormat="1" hidden="1" x14ac:dyDescent="0.2">
      <c r="A528" s="197"/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</row>
    <row r="529" spans="1:17" s="142" customFormat="1" hidden="1" x14ac:dyDescent="0.2">
      <c r="A529" s="197"/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</row>
    <row r="530" spans="1:17" s="142" customFormat="1" hidden="1" x14ac:dyDescent="0.2">
      <c r="A530" s="197"/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</row>
    <row r="531" spans="1:17" s="142" customFormat="1" hidden="1" x14ac:dyDescent="0.2">
      <c r="A531" s="197"/>
      <c r="B531" s="197"/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</row>
    <row r="532" spans="1:17" s="142" customFormat="1" hidden="1" x14ac:dyDescent="0.2">
      <c r="A532" s="197"/>
      <c r="B532" s="197"/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</row>
    <row r="533" spans="1:17" s="142" customFormat="1" hidden="1" x14ac:dyDescent="0.2">
      <c r="A533" s="197"/>
      <c r="B533" s="197"/>
      <c r="C533" s="197"/>
      <c r="D533" s="197"/>
      <c r="E533" s="197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</row>
    <row r="534" spans="1:17" s="142" customFormat="1" hidden="1" x14ac:dyDescent="0.2">
      <c r="A534" s="197"/>
      <c r="B534" s="197"/>
      <c r="C534" s="197"/>
      <c r="D534" s="197"/>
      <c r="E534" s="197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</row>
    <row r="535" spans="1:17" s="142" customFormat="1" hidden="1" x14ac:dyDescent="0.2">
      <c r="A535" s="197"/>
      <c r="B535" s="197"/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</row>
    <row r="536" spans="1:17" s="142" customFormat="1" hidden="1" x14ac:dyDescent="0.2">
      <c r="A536" s="197"/>
      <c r="B536" s="197"/>
      <c r="C536" s="197"/>
      <c r="D536" s="197"/>
      <c r="E536" s="197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</row>
    <row r="537" spans="1:17" s="142" customFormat="1" hidden="1" x14ac:dyDescent="0.2">
      <c r="A537" s="197"/>
      <c r="B537" s="197"/>
      <c r="C537" s="197"/>
      <c r="D537" s="197"/>
      <c r="E537" s="197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</row>
    <row r="538" spans="1:17" s="142" customFormat="1" hidden="1" x14ac:dyDescent="0.2">
      <c r="A538" s="197"/>
      <c r="B538" s="197"/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</row>
    <row r="539" spans="1:17" s="142" customFormat="1" hidden="1" x14ac:dyDescent="0.2">
      <c r="A539" s="197"/>
      <c r="B539" s="197"/>
      <c r="C539" s="197"/>
      <c r="D539" s="197"/>
      <c r="E539" s="197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</row>
    <row r="540" spans="1:17" s="142" customFormat="1" hidden="1" x14ac:dyDescent="0.2">
      <c r="A540" s="197"/>
      <c r="B540" s="197"/>
      <c r="C540" s="197"/>
      <c r="D540" s="197"/>
      <c r="E540" s="197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</row>
    <row r="541" spans="1:17" s="142" customFormat="1" hidden="1" x14ac:dyDescent="0.2">
      <c r="A541" s="197"/>
      <c r="B541" s="197"/>
      <c r="C541" s="197"/>
      <c r="D541" s="197"/>
      <c r="E541" s="197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</row>
    <row r="542" spans="1:17" s="142" customFormat="1" hidden="1" x14ac:dyDescent="0.2">
      <c r="A542" s="197"/>
      <c r="B542" s="197"/>
      <c r="C542" s="197"/>
      <c r="D542" s="197"/>
      <c r="E542" s="197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</row>
    <row r="543" spans="1:17" s="142" customFormat="1" hidden="1" x14ac:dyDescent="0.2">
      <c r="A543" s="197"/>
      <c r="B543" s="197"/>
      <c r="C543" s="197"/>
      <c r="D543" s="197"/>
      <c r="E543" s="197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</row>
    <row r="544" spans="1:17" s="142" customFormat="1" hidden="1" x14ac:dyDescent="0.2">
      <c r="A544" s="197"/>
      <c r="B544" s="197"/>
      <c r="C544" s="197"/>
      <c r="D544" s="197"/>
      <c r="E544" s="197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</row>
    <row r="545" spans="1:17" s="142" customFormat="1" hidden="1" x14ac:dyDescent="0.2">
      <c r="A545" s="197"/>
      <c r="B545" s="197"/>
      <c r="C545" s="197"/>
      <c r="D545" s="197"/>
      <c r="E545" s="197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</row>
    <row r="546" spans="1:17" s="142" customFormat="1" hidden="1" x14ac:dyDescent="0.2">
      <c r="A546" s="197"/>
      <c r="B546" s="197"/>
      <c r="C546" s="197"/>
      <c r="D546" s="197"/>
      <c r="E546" s="197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</row>
    <row r="547" spans="1:17" s="142" customFormat="1" hidden="1" x14ac:dyDescent="0.2">
      <c r="A547" s="197"/>
      <c r="B547" s="197"/>
      <c r="C547" s="197"/>
      <c r="D547" s="197"/>
      <c r="E547" s="197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</row>
    <row r="548" spans="1:17" s="142" customFormat="1" hidden="1" x14ac:dyDescent="0.2">
      <c r="A548" s="197"/>
      <c r="B548" s="197"/>
      <c r="C548" s="197"/>
      <c r="D548" s="197"/>
      <c r="E548" s="197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</row>
    <row r="549" spans="1:17" s="142" customFormat="1" hidden="1" x14ac:dyDescent="0.2">
      <c r="A549" s="197"/>
      <c r="B549" s="197"/>
      <c r="C549" s="197"/>
      <c r="D549" s="197"/>
      <c r="E549" s="197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</row>
    <row r="550" spans="1:17" s="142" customFormat="1" hidden="1" x14ac:dyDescent="0.2">
      <c r="A550" s="197"/>
      <c r="B550" s="197"/>
      <c r="C550" s="197"/>
      <c r="D550" s="197"/>
      <c r="E550" s="197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</row>
    <row r="551" spans="1:17" s="142" customFormat="1" hidden="1" x14ac:dyDescent="0.2">
      <c r="A551" s="197"/>
      <c r="B551" s="197"/>
      <c r="C551" s="197"/>
      <c r="D551" s="197"/>
      <c r="E551" s="197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</row>
    <row r="552" spans="1:17" s="142" customFormat="1" hidden="1" x14ac:dyDescent="0.2">
      <c r="A552" s="197"/>
      <c r="B552" s="197"/>
      <c r="C552" s="197"/>
      <c r="D552" s="197"/>
      <c r="E552" s="197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</row>
    <row r="553" spans="1:17" s="142" customFormat="1" hidden="1" x14ac:dyDescent="0.2">
      <c r="A553" s="197"/>
      <c r="B553" s="197"/>
      <c r="C553" s="197"/>
      <c r="D553" s="197"/>
      <c r="E553" s="197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</row>
    <row r="554" spans="1:17" s="142" customFormat="1" hidden="1" x14ac:dyDescent="0.2">
      <c r="A554" s="197"/>
      <c r="B554" s="197"/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</row>
    <row r="555" spans="1:17" s="142" customFormat="1" hidden="1" x14ac:dyDescent="0.2">
      <c r="A555" s="197"/>
      <c r="B555" s="197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</row>
    <row r="556" spans="1:17" s="142" customFormat="1" hidden="1" x14ac:dyDescent="0.2">
      <c r="A556" s="197"/>
      <c r="B556" s="197"/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</row>
    <row r="557" spans="1:17" s="142" customFormat="1" hidden="1" x14ac:dyDescent="0.2">
      <c r="A557" s="197"/>
      <c r="B557" s="197"/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</row>
    <row r="558" spans="1:17" s="142" customFormat="1" hidden="1" x14ac:dyDescent="0.2">
      <c r="A558" s="197"/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</row>
    <row r="559" spans="1:17" s="142" customFormat="1" hidden="1" x14ac:dyDescent="0.2">
      <c r="A559" s="197"/>
      <c r="B559" s="197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</row>
    <row r="560" spans="1:17" s="142" customFormat="1" hidden="1" x14ac:dyDescent="0.2">
      <c r="A560" s="197"/>
      <c r="B560" s="197"/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</row>
    <row r="561" spans="1:17" s="142" customFormat="1" hidden="1" x14ac:dyDescent="0.2">
      <c r="A561" s="197"/>
      <c r="B561" s="197"/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</row>
    <row r="562" spans="1:17" s="142" customFormat="1" hidden="1" x14ac:dyDescent="0.2">
      <c r="A562" s="197"/>
      <c r="B562" s="197"/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</row>
    <row r="563" spans="1:17" s="142" customFormat="1" hidden="1" x14ac:dyDescent="0.2">
      <c r="A563" s="197"/>
      <c r="B563" s="197"/>
      <c r="C563" s="197"/>
      <c r="D563" s="197"/>
      <c r="E563" s="197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</row>
    <row r="564" spans="1:17" s="142" customFormat="1" hidden="1" x14ac:dyDescent="0.2">
      <c r="A564" s="197"/>
      <c r="B564" s="197"/>
      <c r="C564" s="197"/>
      <c r="D564" s="197"/>
      <c r="E564" s="197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</row>
    <row r="565" spans="1:17" s="142" customFormat="1" hidden="1" x14ac:dyDescent="0.2">
      <c r="A565" s="197"/>
      <c r="B565" s="197"/>
      <c r="C565" s="197"/>
      <c r="D565" s="197"/>
      <c r="E565" s="197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</row>
    <row r="566" spans="1:17" s="142" customFormat="1" hidden="1" x14ac:dyDescent="0.2">
      <c r="A566" s="197"/>
      <c r="B566" s="197"/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</row>
    <row r="567" spans="1:17" s="142" customFormat="1" hidden="1" x14ac:dyDescent="0.2">
      <c r="A567" s="197"/>
      <c r="B567" s="197"/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</row>
    <row r="568" spans="1:17" s="142" customFormat="1" hidden="1" x14ac:dyDescent="0.2">
      <c r="A568" s="197"/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</row>
    <row r="569" spans="1:17" s="142" customFormat="1" hidden="1" x14ac:dyDescent="0.2">
      <c r="A569" s="197"/>
      <c r="B569" s="197"/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</row>
    <row r="570" spans="1:17" s="142" customFormat="1" hidden="1" x14ac:dyDescent="0.2">
      <c r="A570" s="197"/>
      <c r="B570" s="197"/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</row>
    <row r="571" spans="1:17" s="142" customFormat="1" hidden="1" x14ac:dyDescent="0.2">
      <c r="A571" s="197"/>
      <c r="B571" s="197"/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</row>
    <row r="572" spans="1:17" s="142" customFormat="1" hidden="1" x14ac:dyDescent="0.2">
      <c r="A572" s="197"/>
      <c r="B572" s="197"/>
      <c r="C572" s="197"/>
      <c r="D572" s="197"/>
      <c r="E572" s="197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</row>
    <row r="573" spans="1:17" s="142" customFormat="1" hidden="1" x14ac:dyDescent="0.2">
      <c r="A573" s="197"/>
      <c r="B573" s="197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</row>
    <row r="574" spans="1:17" s="142" customFormat="1" hidden="1" x14ac:dyDescent="0.2">
      <c r="A574" s="197"/>
      <c r="B574" s="197"/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</row>
    <row r="575" spans="1:17" s="142" customFormat="1" hidden="1" x14ac:dyDescent="0.2">
      <c r="A575" s="197"/>
      <c r="B575" s="197"/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</row>
    <row r="576" spans="1:17" s="142" customFormat="1" hidden="1" x14ac:dyDescent="0.2">
      <c r="A576" s="197"/>
      <c r="B576" s="197"/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</row>
    <row r="577" spans="1:17" s="142" customFormat="1" hidden="1" x14ac:dyDescent="0.2">
      <c r="A577" s="197"/>
      <c r="B577" s="197"/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</row>
    <row r="578" spans="1:17" s="142" customFormat="1" hidden="1" x14ac:dyDescent="0.2">
      <c r="A578" s="197"/>
      <c r="B578" s="197"/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</row>
    <row r="579" spans="1:17" s="142" customFormat="1" hidden="1" x14ac:dyDescent="0.2">
      <c r="A579" s="197"/>
      <c r="B579" s="197"/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</row>
    <row r="580" spans="1:17" s="142" customFormat="1" hidden="1" x14ac:dyDescent="0.2">
      <c r="A580" s="197"/>
      <c r="B580" s="197"/>
      <c r="C580" s="197"/>
      <c r="D580" s="197"/>
      <c r="E580" s="197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</row>
    <row r="581" spans="1:17" s="142" customFormat="1" hidden="1" x14ac:dyDescent="0.2">
      <c r="A581" s="197"/>
      <c r="B581" s="197"/>
      <c r="C581" s="197"/>
      <c r="D581" s="197"/>
      <c r="E581" s="197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</row>
    <row r="582" spans="1:17" s="142" customFormat="1" hidden="1" x14ac:dyDescent="0.2">
      <c r="A582" s="197"/>
      <c r="B582" s="197"/>
      <c r="C582" s="197"/>
      <c r="D582" s="197"/>
      <c r="E582" s="197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</row>
    <row r="583" spans="1:17" s="142" customFormat="1" hidden="1" x14ac:dyDescent="0.2">
      <c r="A583" s="197"/>
      <c r="B583" s="197"/>
      <c r="C583" s="197"/>
      <c r="D583" s="197"/>
      <c r="E583" s="197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</row>
    <row r="584" spans="1:17" s="142" customFormat="1" hidden="1" x14ac:dyDescent="0.2">
      <c r="A584" s="197"/>
      <c r="B584" s="197"/>
      <c r="C584" s="197"/>
      <c r="D584" s="197"/>
      <c r="E584" s="197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</row>
    <row r="585" spans="1:17" s="142" customFormat="1" hidden="1" x14ac:dyDescent="0.2">
      <c r="A585" s="197"/>
      <c r="B585" s="197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</row>
    <row r="586" spans="1:17" s="142" customFormat="1" hidden="1" x14ac:dyDescent="0.2">
      <c r="A586" s="197"/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</row>
    <row r="587" spans="1:17" s="142" customFormat="1" hidden="1" x14ac:dyDescent="0.2">
      <c r="A587" s="197"/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</row>
    <row r="588" spans="1:17" s="142" customFormat="1" hidden="1" x14ac:dyDescent="0.2">
      <c r="A588" s="197"/>
      <c r="B588" s="197"/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</row>
    <row r="589" spans="1:17" s="142" customFormat="1" hidden="1" x14ac:dyDescent="0.2">
      <c r="A589" s="197"/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</row>
    <row r="590" spans="1:17" s="142" customFormat="1" hidden="1" x14ac:dyDescent="0.2">
      <c r="A590" s="197"/>
      <c r="B590" s="197"/>
      <c r="C590" s="197"/>
      <c r="D590" s="197"/>
      <c r="E590" s="197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</row>
    <row r="591" spans="1:17" s="142" customFormat="1" hidden="1" x14ac:dyDescent="0.2">
      <c r="A591" s="197"/>
      <c r="B591" s="197"/>
      <c r="C591" s="197"/>
      <c r="D591" s="197"/>
      <c r="E591" s="197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</row>
    <row r="592" spans="1:17" s="142" customFormat="1" hidden="1" x14ac:dyDescent="0.2">
      <c r="A592" s="197"/>
      <c r="B592" s="197"/>
      <c r="C592" s="197"/>
      <c r="D592" s="197"/>
      <c r="E592" s="197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</row>
    <row r="593" spans="1:17" s="142" customFormat="1" hidden="1" x14ac:dyDescent="0.2">
      <c r="A593" s="197"/>
      <c r="B593" s="197"/>
      <c r="C593" s="197"/>
      <c r="D593" s="197"/>
      <c r="E593" s="197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</row>
    <row r="594" spans="1:17" s="142" customFormat="1" hidden="1" x14ac:dyDescent="0.2">
      <c r="A594" s="197"/>
      <c r="B594" s="197"/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</row>
    <row r="595" spans="1:17" s="142" customFormat="1" hidden="1" x14ac:dyDescent="0.2">
      <c r="A595" s="197"/>
      <c r="B595" s="197"/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</row>
    <row r="596" spans="1:17" s="142" customFormat="1" hidden="1" x14ac:dyDescent="0.2">
      <c r="A596" s="197"/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</row>
    <row r="597" spans="1:17" s="142" customFormat="1" hidden="1" x14ac:dyDescent="0.2">
      <c r="A597" s="197"/>
      <c r="B597" s="197"/>
      <c r="C597" s="197"/>
      <c r="D597" s="197"/>
      <c r="E597" s="197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</row>
    <row r="598" spans="1:17" s="142" customFormat="1" hidden="1" x14ac:dyDescent="0.2">
      <c r="A598" s="197"/>
      <c r="B598" s="197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</row>
    <row r="599" spans="1:17" s="142" customFormat="1" hidden="1" x14ac:dyDescent="0.2">
      <c r="A599" s="197"/>
      <c r="B599" s="197"/>
      <c r="C599" s="197"/>
      <c r="D599" s="197"/>
      <c r="E599" s="197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</row>
    <row r="600" spans="1:17" s="142" customFormat="1" hidden="1" x14ac:dyDescent="0.2">
      <c r="A600" s="197"/>
      <c r="B600" s="197"/>
      <c r="C600" s="197"/>
      <c r="D600" s="197"/>
      <c r="E600" s="197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</row>
    <row r="601" spans="1:17" s="142" customFormat="1" hidden="1" x14ac:dyDescent="0.2">
      <c r="A601" s="197"/>
      <c r="B601" s="197"/>
      <c r="C601" s="197"/>
      <c r="D601" s="197"/>
      <c r="E601" s="197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</row>
    <row r="602" spans="1:17" s="142" customFormat="1" hidden="1" x14ac:dyDescent="0.2">
      <c r="A602" s="197"/>
      <c r="B602" s="197"/>
      <c r="C602" s="197"/>
      <c r="D602" s="197"/>
      <c r="E602" s="197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</row>
    <row r="603" spans="1:17" s="142" customFormat="1" hidden="1" x14ac:dyDescent="0.2">
      <c r="A603" s="197"/>
      <c r="B603" s="197"/>
      <c r="C603" s="197"/>
      <c r="D603" s="197"/>
      <c r="E603" s="197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</row>
    <row r="604" spans="1:17" s="142" customFormat="1" hidden="1" x14ac:dyDescent="0.2">
      <c r="A604" s="197"/>
      <c r="B604" s="197"/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</row>
    <row r="605" spans="1:17" s="142" customFormat="1" hidden="1" x14ac:dyDescent="0.2">
      <c r="A605" s="197"/>
      <c r="B605" s="197"/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</row>
    <row r="606" spans="1:17" s="142" customFormat="1" hidden="1" x14ac:dyDescent="0.2">
      <c r="A606" s="197"/>
      <c r="B606" s="197"/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</row>
    <row r="607" spans="1:17" s="142" customFormat="1" hidden="1" x14ac:dyDescent="0.2">
      <c r="A607" s="197"/>
      <c r="B607" s="197"/>
      <c r="C607" s="197"/>
      <c r="D607" s="197"/>
      <c r="E607" s="197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</row>
    <row r="608" spans="1:17" s="142" customFormat="1" hidden="1" x14ac:dyDescent="0.2">
      <c r="A608" s="197"/>
      <c r="B608" s="197"/>
      <c r="C608" s="197"/>
      <c r="D608" s="197"/>
      <c r="E608" s="197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</row>
    <row r="609" spans="1:17" s="142" customFormat="1" hidden="1" x14ac:dyDescent="0.2">
      <c r="A609" s="197"/>
      <c r="B609" s="197"/>
      <c r="C609" s="197"/>
      <c r="D609" s="197"/>
      <c r="E609" s="197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</row>
    <row r="610" spans="1:17" s="142" customFormat="1" hidden="1" x14ac:dyDescent="0.2">
      <c r="A610" s="197"/>
      <c r="B610" s="197"/>
      <c r="C610" s="197"/>
      <c r="D610" s="197"/>
      <c r="E610" s="197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</row>
    <row r="611" spans="1:17" s="142" customFormat="1" hidden="1" x14ac:dyDescent="0.2">
      <c r="A611" s="197"/>
      <c r="B611" s="197"/>
      <c r="C611" s="197"/>
      <c r="D611" s="197"/>
      <c r="E611" s="197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</row>
    <row r="612" spans="1:17" s="142" customFormat="1" hidden="1" x14ac:dyDescent="0.2">
      <c r="A612" s="197"/>
      <c r="B612" s="197"/>
      <c r="C612" s="197"/>
      <c r="D612" s="197"/>
      <c r="E612" s="197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</row>
    <row r="613" spans="1:17" s="142" customFormat="1" hidden="1" x14ac:dyDescent="0.2">
      <c r="A613" s="197"/>
      <c r="B613" s="197"/>
      <c r="C613" s="197"/>
      <c r="D613" s="197"/>
      <c r="E613" s="197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</row>
    <row r="614" spans="1:17" s="142" customFormat="1" hidden="1" x14ac:dyDescent="0.2">
      <c r="A614" s="197"/>
      <c r="B614" s="197"/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</row>
    <row r="615" spans="1:17" s="142" customFormat="1" hidden="1" x14ac:dyDescent="0.2">
      <c r="A615" s="197"/>
      <c r="B615" s="197"/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</row>
    <row r="616" spans="1:17" s="142" customFormat="1" hidden="1" x14ac:dyDescent="0.2">
      <c r="A616" s="197"/>
      <c r="B616" s="197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</row>
    <row r="617" spans="1:17" s="142" customFormat="1" hidden="1" x14ac:dyDescent="0.2">
      <c r="A617" s="197"/>
      <c r="B617" s="197"/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</row>
    <row r="618" spans="1:17" s="142" customFormat="1" hidden="1" x14ac:dyDescent="0.2">
      <c r="A618" s="197"/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</row>
    <row r="619" spans="1:17" s="142" customFormat="1" hidden="1" x14ac:dyDescent="0.2">
      <c r="A619" s="197"/>
      <c r="B619" s="197"/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</row>
    <row r="620" spans="1:17" s="142" customFormat="1" hidden="1" x14ac:dyDescent="0.2">
      <c r="A620" s="197"/>
      <c r="B620" s="197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</row>
    <row r="621" spans="1:17" s="142" customFormat="1" hidden="1" x14ac:dyDescent="0.2">
      <c r="A621" s="197"/>
      <c r="B621" s="197"/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</row>
    <row r="622" spans="1:17" s="142" customFormat="1" hidden="1" x14ac:dyDescent="0.2">
      <c r="A622" s="197"/>
      <c r="B622" s="197"/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</row>
    <row r="623" spans="1:17" s="142" customFormat="1" hidden="1" x14ac:dyDescent="0.2">
      <c r="A623" s="197"/>
      <c r="B623" s="197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</row>
    <row r="624" spans="1:17" s="142" customFormat="1" hidden="1" x14ac:dyDescent="0.2">
      <c r="A624" s="197"/>
      <c r="B624" s="197"/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</row>
    <row r="625" spans="1:17" s="142" customFormat="1" hidden="1" x14ac:dyDescent="0.2">
      <c r="A625" s="197"/>
      <c r="B625" s="197"/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</row>
    <row r="626" spans="1:17" s="142" customFormat="1" hidden="1" x14ac:dyDescent="0.2">
      <c r="A626" s="197"/>
      <c r="B626" s="197"/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</row>
    <row r="627" spans="1:17" s="142" customFormat="1" hidden="1" x14ac:dyDescent="0.2">
      <c r="A627" s="197"/>
      <c r="B627" s="197"/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</row>
    <row r="628" spans="1:17" s="142" customFormat="1" hidden="1" x14ac:dyDescent="0.2">
      <c r="A628" s="197"/>
      <c r="B628" s="197"/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</row>
    <row r="629" spans="1:17" s="142" customFormat="1" hidden="1" x14ac:dyDescent="0.2">
      <c r="A629" s="197"/>
      <c r="B629" s="197"/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</row>
    <row r="630" spans="1:17" s="142" customFormat="1" hidden="1" x14ac:dyDescent="0.2">
      <c r="A630" s="197"/>
      <c r="B630" s="197"/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</row>
    <row r="631" spans="1:17" s="142" customFormat="1" hidden="1" x14ac:dyDescent="0.2">
      <c r="A631" s="197"/>
      <c r="B631" s="197"/>
      <c r="C631" s="197"/>
      <c r="D631" s="197"/>
      <c r="E631" s="197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</row>
    <row r="632" spans="1:17" s="142" customFormat="1" hidden="1" x14ac:dyDescent="0.2">
      <c r="A632" s="197"/>
      <c r="B632" s="197"/>
      <c r="C632" s="197"/>
      <c r="D632" s="197"/>
      <c r="E632" s="197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</row>
    <row r="633" spans="1:17" s="142" customFormat="1" hidden="1" x14ac:dyDescent="0.2">
      <c r="A633" s="197"/>
      <c r="B633" s="197"/>
      <c r="C633" s="197"/>
      <c r="D633" s="197"/>
      <c r="E633" s="197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</row>
    <row r="634" spans="1:17" s="142" customFormat="1" hidden="1" x14ac:dyDescent="0.2">
      <c r="A634" s="197"/>
      <c r="B634" s="197"/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</row>
    <row r="635" spans="1:17" s="142" customFormat="1" hidden="1" x14ac:dyDescent="0.2">
      <c r="A635" s="197"/>
      <c r="B635" s="197"/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</row>
    <row r="636" spans="1:17" s="142" customFormat="1" hidden="1" x14ac:dyDescent="0.2">
      <c r="A636" s="197"/>
      <c r="B636" s="197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</row>
    <row r="637" spans="1:17" s="142" customFormat="1" hidden="1" x14ac:dyDescent="0.2">
      <c r="A637" s="197"/>
      <c r="B637" s="197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</row>
    <row r="638" spans="1:17" s="142" customFormat="1" hidden="1" x14ac:dyDescent="0.2">
      <c r="A638" s="197"/>
      <c r="B638" s="197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</row>
    <row r="639" spans="1:17" s="142" customFormat="1" hidden="1" x14ac:dyDescent="0.2">
      <c r="A639" s="197"/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</row>
    <row r="640" spans="1:17" s="142" customFormat="1" hidden="1" x14ac:dyDescent="0.2">
      <c r="A640" s="197"/>
      <c r="B640" s="197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</row>
    <row r="641" spans="1:17" s="142" customFormat="1" hidden="1" x14ac:dyDescent="0.2">
      <c r="A641" s="197"/>
      <c r="B641" s="197"/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</row>
    <row r="642" spans="1:17" s="142" customFormat="1" hidden="1" x14ac:dyDescent="0.2">
      <c r="A642" s="197"/>
      <c r="B642" s="197"/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</row>
    <row r="643" spans="1:17" s="142" customFormat="1" hidden="1" x14ac:dyDescent="0.2">
      <c r="A643" s="197"/>
      <c r="B643" s="197"/>
      <c r="C643" s="197"/>
      <c r="D643" s="197"/>
      <c r="E643" s="197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</row>
    <row r="644" spans="1:17" s="142" customFormat="1" hidden="1" x14ac:dyDescent="0.2">
      <c r="A644" s="197"/>
      <c r="B644" s="197"/>
      <c r="C644" s="197"/>
      <c r="D644" s="197"/>
      <c r="E644" s="197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</row>
    <row r="645" spans="1:17" s="142" customFormat="1" hidden="1" x14ac:dyDescent="0.2">
      <c r="A645" s="197"/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</row>
    <row r="646" spans="1:17" s="142" customFormat="1" hidden="1" x14ac:dyDescent="0.2">
      <c r="A646" s="197"/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</row>
    <row r="647" spans="1:17" s="142" customFormat="1" hidden="1" x14ac:dyDescent="0.2">
      <c r="A647" s="197"/>
      <c r="B647" s="197"/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</row>
    <row r="648" spans="1:17" s="142" customFormat="1" hidden="1" x14ac:dyDescent="0.2">
      <c r="A648" s="197"/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</row>
    <row r="649" spans="1:17" s="142" customFormat="1" hidden="1" x14ac:dyDescent="0.2">
      <c r="A649" s="197"/>
      <c r="B649" s="197"/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</row>
    <row r="650" spans="1:17" s="142" customFormat="1" hidden="1" x14ac:dyDescent="0.2">
      <c r="A650" s="197"/>
      <c r="B650" s="197"/>
      <c r="C650" s="197"/>
      <c r="D650" s="197"/>
      <c r="E650" s="197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</row>
    <row r="651" spans="1:17" s="142" customFormat="1" hidden="1" x14ac:dyDescent="0.2">
      <c r="A651" s="197"/>
      <c r="B651" s="197"/>
      <c r="C651" s="197"/>
      <c r="D651" s="197"/>
      <c r="E651" s="197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</row>
    <row r="652" spans="1:17" s="142" customFormat="1" hidden="1" x14ac:dyDescent="0.2">
      <c r="A652" s="197"/>
      <c r="B652" s="197"/>
      <c r="C652" s="197"/>
      <c r="D652" s="197"/>
      <c r="E652" s="197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</row>
    <row r="653" spans="1:17" s="142" customFormat="1" hidden="1" x14ac:dyDescent="0.2">
      <c r="A653" s="197"/>
      <c r="B653" s="197"/>
      <c r="C653" s="197"/>
      <c r="D653" s="197"/>
      <c r="E653" s="197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</row>
    <row r="654" spans="1:17" s="142" customFormat="1" hidden="1" x14ac:dyDescent="0.2">
      <c r="A654" s="197"/>
      <c r="B654" s="197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</row>
    <row r="655" spans="1:17" s="142" customFormat="1" hidden="1" x14ac:dyDescent="0.2">
      <c r="A655" s="197"/>
      <c r="B655" s="197"/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</row>
    <row r="656" spans="1:17" s="142" customFormat="1" hidden="1" x14ac:dyDescent="0.2">
      <c r="A656" s="197"/>
      <c r="B656" s="197"/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</row>
    <row r="657" spans="1:17" s="142" customFormat="1" hidden="1" x14ac:dyDescent="0.2">
      <c r="A657" s="197"/>
      <c r="B657" s="197"/>
      <c r="C657" s="197"/>
      <c r="D657" s="197"/>
      <c r="E657" s="197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</row>
    <row r="658" spans="1:17" s="142" customFormat="1" hidden="1" x14ac:dyDescent="0.2">
      <c r="A658" s="197"/>
      <c r="B658" s="197"/>
      <c r="C658" s="197"/>
      <c r="D658" s="197"/>
      <c r="E658" s="197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</row>
    <row r="659" spans="1:17" s="142" customFormat="1" hidden="1" x14ac:dyDescent="0.2">
      <c r="A659" s="197"/>
      <c r="B659" s="197"/>
      <c r="C659" s="197"/>
      <c r="D659" s="197"/>
      <c r="E659" s="197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</row>
    <row r="660" spans="1:17" s="142" customFormat="1" hidden="1" x14ac:dyDescent="0.2">
      <c r="A660" s="197"/>
      <c r="B660" s="197"/>
      <c r="C660" s="197"/>
      <c r="D660" s="197"/>
      <c r="E660" s="197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</row>
    <row r="661" spans="1:17" s="142" customFormat="1" hidden="1" x14ac:dyDescent="0.2">
      <c r="A661" s="197"/>
      <c r="B661" s="197"/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</row>
    <row r="662" spans="1:17" s="142" customFormat="1" hidden="1" x14ac:dyDescent="0.2">
      <c r="A662" s="197"/>
      <c r="B662" s="197"/>
      <c r="C662" s="197"/>
      <c r="D662" s="197"/>
      <c r="E662" s="197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</row>
    <row r="663" spans="1:17" s="142" customFormat="1" hidden="1" x14ac:dyDescent="0.2">
      <c r="A663" s="197"/>
      <c r="B663" s="197"/>
      <c r="C663" s="197"/>
      <c r="D663" s="197"/>
      <c r="E663" s="197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</row>
    <row r="664" spans="1:17" s="142" customFormat="1" hidden="1" x14ac:dyDescent="0.2">
      <c r="A664" s="197"/>
      <c r="B664" s="197"/>
      <c r="C664" s="197"/>
      <c r="D664" s="197"/>
      <c r="E664" s="197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</row>
    <row r="665" spans="1:17" s="142" customFormat="1" hidden="1" x14ac:dyDescent="0.2">
      <c r="A665" s="197"/>
      <c r="B665" s="197"/>
      <c r="C665" s="197"/>
      <c r="D665" s="197"/>
      <c r="E665" s="197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</row>
    <row r="666" spans="1:17" s="142" customFormat="1" hidden="1" x14ac:dyDescent="0.2">
      <c r="A666" s="197"/>
      <c r="B666" s="197"/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</row>
    <row r="667" spans="1:17" s="142" customFormat="1" hidden="1" x14ac:dyDescent="0.2">
      <c r="A667" s="197"/>
      <c r="B667" s="197"/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</row>
    <row r="668" spans="1:17" s="142" customFormat="1" hidden="1" x14ac:dyDescent="0.2">
      <c r="A668" s="197"/>
      <c r="B668" s="197"/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</row>
    <row r="669" spans="1:17" s="142" customFormat="1" hidden="1" x14ac:dyDescent="0.2">
      <c r="A669" s="197"/>
      <c r="B669" s="197"/>
      <c r="C669" s="197"/>
      <c r="D669" s="197"/>
      <c r="E669" s="197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</row>
    <row r="670" spans="1:17" s="142" customFormat="1" hidden="1" x14ac:dyDescent="0.2">
      <c r="A670" s="197"/>
      <c r="B670" s="197"/>
      <c r="C670" s="197"/>
      <c r="D670" s="197"/>
      <c r="E670" s="197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</row>
    <row r="671" spans="1:17" s="142" customFormat="1" hidden="1" x14ac:dyDescent="0.2">
      <c r="A671" s="197"/>
      <c r="B671" s="197"/>
      <c r="C671" s="197"/>
      <c r="D671" s="197"/>
      <c r="E671" s="197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</row>
    <row r="672" spans="1:17" s="142" customFormat="1" hidden="1" x14ac:dyDescent="0.2">
      <c r="A672" s="197"/>
      <c r="B672" s="197"/>
      <c r="C672" s="197"/>
      <c r="D672" s="197"/>
      <c r="E672" s="197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</row>
    <row r="673" spans="1:17" s="142" customFormat="1" hidden="1" x14ac:dyDescent="0.2">
      <c r="A673" s="197"/>
      <c r="B673" s="197"/>
      <c r="C673" s="197"/>
      <c r="D673" s="197"/>
      <c r="E673" s="197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</row>
    <row r="674" spans="1:17" s="142" customFormat="1" hidden="1" x14ac:dyDescent="0.2">
      <c r="A674" s="197"/>
      <c r="B674" s="197"/>
      <c r="C674" s="197"/>
      <c r="D674" s="197"/>
      <c r="E674" s="197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</row>
    <row r="675" spans="1:17" s="142" customFormat="1" hidden="1" x14ac:dyDescent="0.2">
      <c r="A675" s="197"/>
      <c r="B675" s="197"/>
      <c r="C675" s="197"/>
      <c r="D675" s="197"/>
      <c r="E675" s="197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</row>
    <row r="676" spans="1:17" s="142" customFormat="1" hidden="1" x14ac:dyDescent="0.2">
      <c r="A676" s="197"/>
      <c r="B676" s="197"/>
      <c r="C676" s="197"/>
      <c r="D676" s="197"/>
      <c r="E676" s="197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</row>
    <row r="677" spans="1:17" s="142" customFormat="1" hidden="1" x14ac:dyDescent="0.2">
      <c r="A677" s="197"/>
      <c r="B677" s="197"/>
      <c r="C677" s="197"/>
      <c r="D677" s="197"/>
      <c r="E677" s="197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</row>
    <row r="678" spans="1:17" s="142" customFormat="1" hidden="1" x14ac:dyDescent="0.2">
      <c r="A678" s="197"/>
      <c r="B678" s="197"/>
      <c r="C678" s="197"/>
      <c r="D678" s="197"/>
      <c r="E678" s="197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</row>
    <row r="679" spans="1:17" s="142" customFormat="1" hidden="1" x14ac:dyDescent="0.2">
      <c r="A679" s="197"/>
      <c r="B679" s="197"/>
      <c r="C679" s="197"/>
      <c r="D679" s="197"/>
      <c r="E679" s="197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</row>
    <row r="680" spans="1:17" s="142" customFormat="1" hidden="1" x14ac:dyDescent="0.2">
      <c r="A680" s="197"/>
      <c r="B680" s="197"/>
      <c r="C680" s="197"/>
      <c r="D680" s="197"/>
      <c r="E680" s="197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</row>
    <row r="681" spans="1:17" s="142" customFormat="1" hidden="1" x14ac:dyDescent="0.2">
      <c r="A681" s="197"/>
      <c r="B681" s="197"/>
      <c r="C681" s="197"/>
      <c r="D681" s="197"/>
      <c r="E681" s="197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</row>
    <row r="682" spans="1:17" s="142" customFormat="1" hidden="1" x14ac:dyDescent="0.2">
      <c r="A682" s="197"/>
      <c r="B682" s="197"/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</row>
    <row r="683" spans="1:17" s="142" customFormat="1" hidden="1" x14ac:dyDescent="0.2">
      <c r="A683" s="197"/>
      <c r="B683" s="197"/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</row>
    <row r="684" spans="1:17" s="142" customFormat="1" hidden="1" x14ac:dyDescent="0.2">
      <c r="A684" s="197"/>
      <c r="B684" s="197"/>
      <c r="C684" s="197"/>
      <c r="D684" s="197"/>
      <c r="E684" s="197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</row>
    <row r="685" spans="1:17" s="142" customFormat="1" hidden="1" x14ac:dyDescent="0.2">
      <c r="A685" s="197"/>
      <c r="B685" s="197"/>
      <c r="C685" s="197"/>
      <c r="D685" s="197"/>
      <c r="E685" s="197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</row>
    <row r="686" spans="1:17" s="142" customFormat="1" hidden="1" x14ac:dyDescent="0.2">
      <c r="A686" s="197"/>
      <c r="B686" s="197"/>
      <c r="C686" s="197"/>
      <c r="D686" s="197"/>
      <c r="E686" s="197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</row>
    <row r="687" spans="1:17" s="142" customFormat="1" hidden="1" x14ac:dyDescent="0.2">
      <c r="A687" s="197"/>
      <c r="B687" s="197"/>
      <c r="C687" s="197"/>
      <c r="D687" s="197"/>
      <c r="E687" s="197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</row>
    <row r="688" spans="1:17" s="142" customFormat="1" hidden="1" x14ac:dyDescent="0.2">
      <c r="A688" s="197"/>
      <c r="B688" s="197"/>
      <c r="C688" s="197"/>
      <c r="D688" s="197"/>
      <c r="E688" s="197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</row>
    <row r="689" spans="1:17" s="142" customFormat="1" hidden="1" x14ac:dyDescent="0.2">
      <c r="A689" s="197"/>
      <c r="B689" s="197"/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</row>
    <row r="690" spans="1:17" s="142" customFormat="1" hidden="1" x14ac:dyDescent="0.2">
      <c r="A690" s="197"/>
      <c r="B690" s="197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</row>
    <row r="691" spans="1:17" s="142" customFormat="1" hidden="1" x14ac:dyDescent="0.2">
      <c r="A691" s="197"/>
      <c r="B691" s="197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</row>
    <row r="692" spans="1:17" s="142" customFormat="1" hidden="1" x14ac:dyDescent="0.2">
      <c r="A692" s="197"/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</row>
    <row r="693" spans="1:17" s="142" customFormat="1" hidden="1" x14ac:dyDescent="0.2">
      <c r="A693" s="197"/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</row>
    <row r="694" spans="1:17" s="142" customFormat="1" hidden="1" x14ac:dyDescent="0.2">
      <c r="A694" s="197"/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</row>
    <row r="695" spans="1:17" s="142" customFormat="1" hidden="1" x14ac:dyDescent="0.2">
      <c r="A695" s="197"/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</row>
    <row r="696" spans="1:17" s="142" customFormat="1" hidden="1" x14ac:dyDescent="0.2">
      <c r="A696" s="197"/>
      <c r="B696" s="197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</row>
    <row r="697" spans="1:17" s="142" customFormat="1" hidden="1" x14ac:dyDescent="0.2">
      <c r="A697" s="197"/>
      <c r="B697" s="197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</row>
    <row r="698" spans="1:17" s="142" customFormat="1" hidden="1" x14ac:dyDescent="0.2">
      <c r="A698" s="197"/>
      <c r="B698" s="197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</row>
    <row r="699" spans="1:17" s="142" customFormat="1" hidden="1" x14ac:dyDescent="0.2">
      <c r="A699" s="197"/>
      <c r="B699" s="197"/>
      <c r="C699" s="197"/>
      <c r="D699" s="197"/>
      <c r="E699" s="197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</row>
    <row r="700" spans="1:17" s="142" customFormat="1" hidden="1" x14ac:dyDescent="0.2">
      <c r="A700" s="197"/>
      <c r="B700" s="197"/>
      <c r="C700" s="197"/>
      <c r="D700" s="197"/>
      <c r="E700" s="197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</row>
    <row r="701" spans="1:17" s="142" customFormat="1" hidden="1" x14ac:dyDescent="0.2">
      <c r="A701" s="197"/>
      <c r="B701" s="197"/>
      <c r="C701" s="197"/>
      <c r="D701" s="197"/>
      <c r="E701" s="197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</row>
    <row r="702" spans="1:17" s="142" customFormat="1" hidden="1" x14ac:dyDescent="0.2">
      <c r="A702" s="197"/>
      <c r="B702" s="197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</row>
    <row r="703" spans="1:17" s="142" customFormat="1" hidden="1" x14ac:dyDescent="0.2">
      <c r="A703" s="197"/>
      <c r="B703" s="197"/>
      <c r="C703" s="197"/>
      <c r="D703" s="197"/>
      <c r="E703" s="197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</row>
    <row r="704" spans="1:17" s="142" customFormat="1" hidden="1" x14ac:dyDescent="0.2">
      <c r="A704" s="197"/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</row>
    <row r="705" spans="1:17" s="142" customFormat="1" hidden="1" x14ac:dyDescent="0.2">
      <c r="A705" s="197"/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</row>
    <row r="706" spans="1:17" s="142" customFormat="1" hidden="1" x14ac:dyDescent="0.2">
      <c r="A706" s="197"/>
      <c r="B706" s="197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</row>
    <row r="707" spans="1:17" s="142" customFormat="1" hidden="1" x14ac:dyDescent="0.2">
      <c r="A707" s="197"/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</row>
    <row r="708" spans="1:17" s="142" customFormat="1" hidden="1" x14ac:dyDescent="0.2">
      <c r="A708" s="197"/>
      <c r="B708" s="197"/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</row>
    <row r="709" spans="1:17" s="142" customFormat="1" hidden="1" x14ac:dyDescent="0.2">
      <c r="A709" s="197"/>
      <c r="B709" s="197"/>
      <c r="C709" s="197"/>
      <c r="D709" s="197"/>
      <c r="E709" s="197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</row>
    <row r="710" spans="1:17" s="142" customFormat="1" hidden="1" x14ac:dyDescent="0.2">
      <c r="A710" s="197"/>
      <c r="B710" s="197"/>
      <c r="C710" s="197"/>
      <c r="D710" s="197"/>
      <c r="E710" s="197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</row>
    <row r="711" spans="1:17" s="142" customFormat="1" hidden="1" x14ac:dyDescent="0.2">
      <c r="A711" s="197"/>
      <c r="B711" s="197"/>
      <c r="C711" s="197"/>
      <c r="D711" s="197"/>
      <c r="E711" s="197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</row>
    <row r="712" spans="1:17" s="142" customFormat="1" hidden="1" x14ac:dyDescent="0.2">
      <c r="A712" s="197"/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</row>
    <row r="713" spans="1:17" s="142" customFormat="1" hidden="1" x14ac:dyDescent="0.2">
      <c r="A713" s="197"/>
      <c r="B713" s="197"/>
      <c r="C713" s="197"/>
      <c r="D713" s="197"/>
      <c r="E713" s="197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</row>
    <row r="714" spans="1:17" s="142" customFormat="1" hidden="1" x14ac:dyDescent="0.2">
      <c r="A714" s="197"/>
      <c r="B714" s="197"/>
      <c r="C714" s="197"/>
      <c r="D714" s="197"/>
      <c r="E714" s="197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</row>
    <row r="715" spans="1:17" s="142" customFormat="1" hidden="1" x14ac:dyDescent="0.2">
      <c r="A715" s="197"/>
      <c r="B715" s="197"/>
      <c r="C715" s="197"/>
      <c r="D715" s="197"/>
      <c r="E715" s="197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</row>
    <row r="716" spans="1:17" s="142" customFormat="1" hidden="1" x14ac:dyDescent="0.2">
      <c r="A716" s="197"/>
      <c r="B716" s="197"/>
      <c r="C716" s="197"/>
      <c r="D716" s="197"/>
      <c r="E716" s="197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</row>
    <row r="717" spans="1:17" s="142" customFormat="1" hidden="1" x14ac:dyDescent="0.2">
      <c r="A717" s="197"/>
      <c r="B717" s="197"/>
      <c r="C717" s="197"/>
      <c r="D717" s="197"/>
      <c r="E717" s="197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</row>
    <row r="718" spans="1:17" s="142" customFormat="1" hidden="1" x14ac:dyDescent="0.2">
      <c r="A718" s="197"/>
      <c r="B718" s="197"/>
      <c r="C718" s="197"/>
      <c r="D718" s="197"/>
      <c r="E718" s="197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</row>
    <row r="719" spans="1:17" s="142" customFormat="1" hidden="1" x14ac:dyDescent="0.2">
      <c r="A719" s="197"/>
      <c r="B719" s="197"/>
      <c r="C719" s="197"/>
      <c r="D719" s="197"/>
      <c r="E719" s="197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</row>
    <row r="720" spans="1:17" s="142" customFormat="1" hidden="1" x14ac:dyDescent="0.2">
      <c r="A720" s="197"/>
      <c r="B720" s="197"/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</row>
    <row r="721" spans="1:17" s="142" customFormat="1" hidden="1" x14ac:dyDescent="0.2">
      <c r="A721" s="197"/>
      <c r="B721" s="197"/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</row>
    <row r="722" spans="1:17" s="142" customFormat="1" hidden="1" x14ac:dyDescent="0.2">
      <c r="A722" s="197"/>
      <c r="B722" s="197"/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</row>
    <row r="723" spans="1:17" s="142" customFormat="1" hidden="1" x14ac:dyDescent="0.2">
      <c r="A723" s="197"/>
      <c r="B723" s="197"/>
      <c r="C723" s="197"/>
      <c r="D723" s="197"/>
      <c r="E723" s="197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</row>
    <row r="724" spans="1:17" s="142" customFormat="1" hidden="1" x14ac:dyDescent="0.2">
      <c r="A724" s="197"/>
      <c r="B724" s="197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</row>
    <row r="725" spans="1:17" s="142" customFormat="1" hidden="1" x14ac:dyDescent="0.2">
      <c r="A725" s="197"/>
      <c r="B725" s="197"/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</row>
    <row r="726" spans="1:17" s="142" customFormat="1" hidden="1" x14ac:dyDescent="0.2">
      <c r="A726" s="197"/>
      <c r="B726" s="197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</row>
    <row r="727" spans="1:17" s="142" customFormat="1" hidden="1" x14ac:dyDescent="0.2">
      <c r="A727" s="197"/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</row>
    <row r="728" spans="1:17" s="142" customFormat="1" hidden="1" x14ac:dyDescent="0.2">
      <c r="A728" s="197"/>
      <c r="B728" s="197"/>
      <c r="C728" s="197"/>
      <c r="D728" s="197"/>
      <c r="E728" s="197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</row>
    <row r="729" spans="1:17" s="142" customFormat="1" hidden="1" x14ac:dyDescent="0.2">
      <c r="A729" s="197"/>
      <c r="B729" s="197"/>
      <c r="C729" s="197"/>
      <c r="D729" s="197"/>
      <c r="E729" s="197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</row>
    <row r="730" spans="1:17" s="142" customFormat="1" hidden="1" x14ac:dyDescent="0.2">
      <c r="A730" s="197"/>
      <c r="B730" s="197"/>
      <c r="C730" s="197"/>
      <c r="D730" s="197"/>
      <c r="E730" s="197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</row>
    <row r="731" spans="1:17" s="142" customFormat="1" hidden="1" x14ac:dyDescent="0.2">
      <c r="A731" s="197"/>
      <c r="B731" s="197"/>
      <c r="C731" s="197"/>
      <c r="D731" s="197"/>
      <c r="E731" s="197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</row>
    <row r="732" spans="1:17" s="142" customFormat="1" hidden="1" x14ac:dyDescent="0.2">
      <c r="A732" s="197"/>
      <c r="B732" s="197"/>
      <c r="C732" s="197"/>
      <c r="D732" s="197"/>
      <c r="E732" s="197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</row>
    <row r="733" spans="1:17" s="142" customFormat="1" hidden="1" x14ac:dyDescent="0.2">
      <c r="A733" s="197"/>
      <c r="B733" s="197"/>
      <c r="C733" s="197"/>
      <c r="D733" s="197"/>
      <c r="E733" s="197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</row>
    <row r="734" spans="1:17" s="142" customFormat="1" hidden="1" x14ac:dyDescent="0.2">
      <c r="A734" s="197"/>
      <c r="B734" s="197"/>
      <c r="C734" s="197"/>
      <c r="D734" s="197"/>
      <c r="E734" s="197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</row>
    <row r="735" spans="1:17" s="142" customFormat="1" hidden="1" x14ac:dyDescent="0.2">
      <c r="A735" s="197"/>
      <c r="B735" s="197"/>
      <c r="C735" s="197"/>
      <c r="D735" s="197"/>
      <c r="E735" s="197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</row>
    <row r="736" spans="1:17" s="142" customFormat="1" hidden="1" x14ac:dyDescent="0.2">
      <c r="A736" s="197"/>
      <c r="B736" s="197"/>
      <c r="C736" s="197"/>
      <c r="D736" s="197"/>
      <c r="E736" s="197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</row>
    <row r="737" spans="1:17" s="142" customFormat="1" hidden="1" x14ac:dyDescent="0.2">
      <c r="A737" s="197"/>
      <c r="B737" s="197"/>
      <c r="C737" s="197"/>
      <c r="D737" s="197"/>
      <c r="E737" s="197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</row>
    <row r="738" spans="1:17" s="142" customFormat="1" hidden="1" x14ac:dyDescent="0.2">
      <c r="A738" s="197"/>
      <c r="B738" s="197"/>
      <c r="C738" s="197"/>
      <c r="D738" s="197"/>
      <c r="E738" s="197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</row>
    <row r="739" spans="1:17" s="142" customFormat="1" hidden="1" x14ac:dyDescent="0.2">
      <c r="A739" s="197"/>
      <c r="B739" s="197"/>
      <c r="C739" s="197"/>
      <c r="D739" s="197"/>
      <c r="E739" s="197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</row>
    <row r="740" spans="1:17" s="142" customFormat="1" hidden="1" x14ac:dyDescent="0.2">
      <c r="A740" s="197"/>
      <c r="B740" s="197"/>
      <c r="C740" s="197"/>
      <c r="D740" s="197"/>
      <c r="E740" s="197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</row>
    <row r="741" spans="1:17" s="142" customFormat="1" hidden="1" x14ac:dyDescent="0.2">
      <c r="A741" s="197"/>
      <c r="B741" s="197"/>
      <c r="C741" s="197"/>
      <c r="D741" s="197"/>
      <c r="E741" s="197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</row>
    <row r="742" spans="1:17" s="142" customFormat="1" hidden="1" x14ac:dyDescent="0.2">
      <c r="A742" s="197"/>
      <c r="B742" s="197"/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</row>
    <row r="743" spans="1:17" s="142" customFormat="1" hidden="1" x14ac:dyDescent="0.2">
      <c r="A743" s="197"/>
      <c r="B743" s="197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</row>
    <row r="744" spans="1:17" s="142" customFormat="1" hidden="1" x14ac:dyDescent="0.2">
      <c r="A744" s="197"/>
      <c r="B744" s="197"/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</row>
    <row r="745" spans="1:17" s="142" customFormat="1" hidden="1" x14ac:dyDescent="0.2">
      <c r="A745" s="197"/>
      <c r="B745" s="197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</row>
    <row r="746" spans="1:17" s="142" customFormat="1" hidden="1" x14ac:dyDescent="0.2">
      <c r="A746" s="197"/>
      <c r="B746" s="197"/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</row>
    <row r="747" spans="1:17" s="142" customFormat="1" hidden="1" x14ac:dyDescent="0.2">
      <c r="A747" s="197"/>
      <c r="B747" s="197"/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</row>
    <row r="748" spans="1:17" s="142" customFormat="1" hidden="1" x14ac:dyDescent="0.2">
      <c r="A748" s="197"/>
      <c r="B748" s="197"/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</row>
    <row r="749" spans="1:17" s="142" customFormat="1" hidden="1" x14ac:dyDescent="0.2">
      <c r="A749" s="197"/>
      <c r="B749" s="197"/>
      <c r="C749" s="197"/>
      <c r="D749" s="197"/>
      <c r="E749" s="197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</row>
    <row r="750" spans="1:17" s="142" customFormat="1" hidden="1" x14ac:dyDescent="0.2">
      <c r="A750" s="197"/>
      <c r="B750" s="197"/>
      <c r="C750" s="197"/>
      <c r="D750" s="197"/>
      <c r="E750" s="197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</row>
    <row r="751" spans="1:17" s="142" customFormat="1" hidden="1" x14ac:dyDescent="0.2">
      <c r="A751" s="197"/>
      <c r="B751" s="197"/>
      <c r="C751" s="197"/>
      <c r="D751" s="197"/>
      <c r="E751" s="197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</row>
    <row r="752" spans="1:17" s="142" customFormat="1" hidden="1" x14ac:dyDescent="0.2">
      <c r="A752" s="197"/>
      <c r="B752" s="197"/>
      <c r="C752" s="197"/>
      <c r="D752" s="197"/>
      <c r="E752" s="197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</row>
    <row r="753" spans="1:17" s="142" customFormat="1" hidden="1" x14ac:dyDescent="0.2">
      <c r="A753" s="197"/>
      <c r="B753" s="197"/>
      <c r="C753" s="197"/>
      <c r="D753" s="197"/>
      <c r="E753" s="197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</row>
    <row r="754" spans="1:17" s="142" customFormat="1" hidden="1" x14ac:dyDescent="0.2">
      <c r="A754" s="197"/>
      <c r="B754" s="197"/>
      <c r="C754" s="197"/>
      <c r="D754" s="197"/>
      <c r="E754" s="197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</row>
    <row r="755" spans="1:17" s="142" customFormat="1" hidden="1" x14ac:dyDescent="0.2">
      <c r="A755" s="197"/>
      <c r="B755" s="197"/>
      <c r="C755" s="197"/>
      <c r="D755" s="197"/>
      <c r="E755" s="197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</row>
    <row r="756" spans="1:17" s="142" customFormat="1" hidden="1" x14ac:dyDescent="0.2">
      <c r="A756" s="197"/>
      <c r="B756" s="197"/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</row>
    <row r="757" spans="1:17" s="142" customFormat="1" hidden="1" x14ac:dyDescent="0.2">
      <c r="A757" s="197"/>
      <c r="B757" s="197"/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</row>
    <row r="758" spans="1:17" s="142" customFormat="1" hidden="1" x14ac:dyDescent="0.2">
      <c r="A758" s="197"/>
      <c r="B758" s="197"/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</row>
    <row r="759" spans="1:17" s="142" customFormat="1" hidden="1" x14ac:dyDescent="0.2">
      <c r="A759" s="197"/>
      <c r="B759" s="197"/>
      <c r="C759" s="197"/>
      <c r="D759" s="197"/>
      <c r="E759" s="197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</row>
    <row r="760" spans="1:17" s="142" customFormat="1" hidden="1" x14ac:dyDescent="0.2">
      <c r="A760" s="197"/>
      <c r="B760" s="197"/>
      <c r="C760" s="197"/>
      <c r="D760" s="197"/>
      <c r="E760" s="197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</row>
    <row r="761" spans="1:17" s="142" customFormat="1" hidden="1" x14ac:dyDescent="0.2">
      <c r="A761" s="197"/>
      <c r="B761" s="197"/>
      <c r="C761" s="197"/>
      <c r="D761" s="197"/>
      <c r="E761" s="197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</row>
    <row r="762" spans="1:17" s="142" customFormat="1" hidden="1" x14ac:dyDescent="0.2">
      <c r="A762" s="197"/>
      <c r="B762" s="197"/>
      <c r="C762" s="197"/>
      <c r="D762" s="197"/>
      <c r="E762" s="197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</row>
    <row r="763" spans="1:17" s="142" customFormat="1" hidden="1" x14ac:dyDescent="0.2">
      <c r="A763" s="197"/>
      <c r="B763" s="197"/>
      <c r="C763" s="197"/>
      <c r="D763" s="197"/>
      <c r="E763" s="197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</row>
    <row r="764" spans="1:17" s="142" customFormat="1" hidden="1" x14ac:dyDescent="0.2">
      <c r="A764" s="197"/>
      <c r="B764" s="197"/>
      <c r="C764" s="197"/>
      <c r="D764" s="197"/>
      <c r="E764" s="197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</row>
    <row r="765" spans="1:17" s="142" customFormat="1" hidden="1" x14ac:dyDescent="0.2">
      <c r="A765" s="197"/>
      <c r="B765" s="197"/>
      <c r="C765" s="197"/>
      <c r="D765" s="197"/>
      <c r="E765" s="197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</row>
    <row r="766" spans="1:17" s="142" customFormat="1" hidden="1" x14ac:dyDescent="0.2">
      <c r="A766" s="197"/>
      <c r="B766" s="197"/>
      <c r="C766" s="197"/>
      <c r="D766" s="197"/>
      <c r="E766" s="197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</row>
    <row r="767" spans="1:17" s="142" customFormat="1" hidden="1" x14ac:dyDescent="0.2">
      <c r="A767" s="197"/>
      <c r="B767" s="197"/>
      <c r="C767" s="197"/>
      <c r="D767" s="197"/>
      <c r="E767" s="197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</row>
    <row r="768" spans="1:17" s="142" customFormat="1" hidden="1" x14ac:dyDescent="0.2">
      <c r="A768" s="197"/>
      <c r="B768" s="197"/>
      <c r="C768" s="197"/>
      <c r="D768" s="197"/>
      <c r="E768" s="197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</row>
    <row r="769" spans="1:17" s="142" customFormat="1" hidden="1" x14ac:dyDescent="0.2">
      <c r="A769" s="197"/>
      <c r="B769" s="197"/>
      <c r="C769" s="197"/>
      <c r="D769" s="197"/>
      <c r="E769" s="197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</row>
    <row r="770" spans="1:17" s="142" customFormat="1" hidden="1" x14ac:dyDescent="0.2">
      <c r="A770" s="197"/>
      <c r="B770" s="197"/>
      <c r="C770" s="197"/>
      <c r="D770" s="197"/>
      <c r="E770" s="197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</row>
    <row r="771" spans="1:17" s="142" customFormat="1" hidden="1" x14ac:dyDescent="0.2">
      <c r="A771" s="197"/>
      <c r="B771" s="197"/>
      <c r="C771" s="197"/>
      <c r="D771" s="197"/>
      <c r="E771" s="197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</row>
    <row r="772" spans="1:17" s="142" customFormat="1" hidden="1" x14ac:dyDescent="0.2">
      <c r="A772" s="197"/>
      <c r="B772" s="197"/>
      <c r="C772" s="197"/>
      <c r="D772" s="197"/>
      <c r="E772" s="197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</row>
    <row r="773" spans="1:17" s="142" customFormat="1" hidden="1" x14ac:dyDescent="0.2">
      <c r="A773" s="197"/>
      <c r="B773" s="197"/>
      <c r="C773" s="197"/>
      <c r="D773" s="197"/>
      <c r="E773" s="197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</row>
    <row r="774" spans="1:17" s="142" customFormat="1" hidden="1" x14ac:dyDescent="0.2">
      <c r="A774" s="197"/>
      <c r="B774" s="197"/>
      <c r="C774" s="197"/>
      <c r="D774" s="197"/>
      <c r="E774" s="197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</row>
    <row r="775" spans="1:17" s="142" customFormat="1" hidden="1" x14ac:dyDescent="0.2">
      <c r="A775" s="197"/>
      <c r="B775" s="197"/>
      <c r="C775" s="197"/>
      <c r="D775" s="197"/>
      <c r="E775" s="197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</row>
    <row r="776" spans="1:17" s="142" customFormat="1" hidden="1" x14ac:dyDescent="0.2">
      <c r="A776" s="197"/>
      <c r="B776" s="197"/>
      <c r="C776" s="197"/>
      <c r="D776" s="197"/>
      <c r="E776" s="197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</row>
    <row r="777" spans="1:17" s="142" customFormat="1" hidden="1" x14ac:dyDescent="0.2">
      <c r="A777" s="197"/>
      <c r="B777" s="197"/>
      <c r="C777" s="197"/>
      <c r="D777" s="197"/>
      <c r="E777" s="197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</row>
    <row r="778" spans="1:17" s="142" customFormat="1" hidden="1" x14ac:dyDescent="0.2">
      <c r="A778" s="197"/>
      <c r="B778" s="197"/>
      <c r="C778" s="197"/>
      <c r="D778" s="197"/>
      <c r="E778" s="197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</row>
    <row r="779" spans="1:17" s="142" customFormat="1" hidden="1" x14ac:dyDescent="0.2">
      <c r="A779" s="197"/>
      <c r="B779" s="197"/>
      <c r="C779" s="197"/>
      <c r="D779" s="197"/>
      <c r="E779" s="197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</row>
    <row r="780" spans="1:17" s="142" customFormat="1" hidden="1" x14ac:dyDescent="0.2">
      <c r="A780" s="197"/>
      <c r="B780" s="197"/>
      <c r="C780" s="197"/>
      <c r="D780" s="197"/>
      <c r="E780" s="197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</row>
    <row r="781" spans="1:17" s="142" customFormat="1" hidden="1" x14ac:dyDescent="0.2">
      <c r="A781" s="197"/>
      <c r="B781" s="197"/>
      <c r="C781" s="197"/>
      <c r="D781" s="197"/>
      <c r="E781" s="197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</row>
    <row r="782" spans="1:17" s="142" customFormat="1" hidden="1" x14ac:dyDescent="0.2">
      <c r="A782" s="197"/>
      <c r="B782" s="197"/>
      <c r="C782" s="197"/>
      <c r="D782" s="197"/>
      <c r="E782" s="197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</row>
    <row r="783" spans="1:17" s="142" customFormat="1" hidden="1" x14ac:dyDescent="0.2">
      <c r="A783" s="197"/>
      <c r="B783" s="197"/>
      <c r="C783" s="197"/>
      <c r="D783" s="197"/>
      <c r="E783" s="197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</row>
    <row r="784" spans="1:17" s="142" customFormat="1" hidden="1" x14ac:dyDescent="0.2">
      <c r="A784" s="197"/>
      <c r="B784" s="197"/>
      <c r="C784" s="197"/>
      <c r="D784" s="197"/>
      <c r="E784" s="197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</row>
    <row r="785" spans="1:17" s="142" customFormat="1" hidden="1" x14ac:dyDescent="0.2">
      <c r="A785" s="197"/>
      <c r="B785" s="197"/>
      <c r="C785" s="197"/>
      <c r="D785" s="197"/>
      <c r="E785" s="197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</row>
    <row r="786" spans="1:17" s="142" customFormat="1" hidden="1" x14ac:dyDescent="0.2">
      <c r="A786" s="197"/>
      <c r="B786" s="197"/>
      <c r="C786" s="197"/>
      <c r="D786" s="197"/>
      <c r="E786" s="197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</row>
    <row r="787" spans="1:17" s="142" customFormat="1" hidden="1" x14ac:dyDescent="0.2">
      <c r="A787" s="197"/>
      <c r="B787" s="197"/>
      <c r="C787" s="197"/>
      <c r="D787" s="197"/>
      <c r="E787" s="197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</row>
    <row r="788" spans="1:17" s="142" customFormat="1" hidden="1" x14ac:dyDescent="0.2">
      <c r="A788" s="197"/>
      <c r="B788" s="197"/>
      <c r="C788" s="197"/>
      <c r="D788" s="197"/>
      <c r="E788" s="197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</row>
    <row r="789" spans="1:17" s="142" customFormat="1" hidden="1" x14ac:dyDescent="0.2">
      <c r="A789" s="197"/>
      <c r="B789" s="197"/>
      <c r="C789" s="197"/>
      <c r="D789" s="197"/>
      <c r="E789" s="197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</row>
    <row r="790" spans="1:17" s="142" customFormat="1" hidden="1" x14ac:dyDescent="0.2">
      <c r="A790" s="197"/>
      <c r="B790" s="197"/>
      <c r="C790" s="197"/>
      <c r="D790" s="197"/>
      <c r="E790" s="197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</row>
    <row r="791" spans="1:17" s="142" customFormat="1" hidden="1" x14ac:dyDescent="0.2">
      <c r="A791" s="197"/>
      <c r="B791" s="197"/>
      <c r="C791" s="197"/>
      <c r="D791" s="197"/>
      <c r="E791" s="197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</row>
    <row r="792" spans="1:17" s="142" customFormat="1" hidden="1" x14ac:dyDescent="0.2">
      <c r="A792" s="197"/>
      <c r="B792" s="197"/>
      <c r="C792" s="197"/>
      <c r="D792" s="197"/>
      <c r="E792" s="197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</row>
    <row r="793" spans="1:17" s="142" customFormat="1" hidden="1" x14ac:dyDescent="0.2">
      <c r="A793" s="197"/>
      <c r="B793" s="197"/>
      <c r="C793" s="197"/>
      <c r="D793" s="197"/>
      <c r="E793" s="197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</row>
    <row r="794" spans="1:17" s="142" customFormat="1" hidden="1" x14ac:dyDescent="0.2">
      <c r="A794" s="197"/>
      <c r="B794" s="197"/>
      <c r="C794" s="197"/>
      <c r="D794" s="197"/>
      <c r="E794" s="197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</row>
    <row r="795" spans="1:17" s="142" customFormat="1" hidden="1" x14ac:dyDescent="0.2">
      <c r="A795" s="197"/>
      <c r="B795" s="197"/>
      <c r="C795" s="197"/>
      <c r="D795" s="197"/>
      <c r="E795" s="197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</row>
    <row r="796" spans="1:17" s="142" customFormat="1" hidden="1" x14ac:dyDescent="0.2">
      <c r="A796" s="197"/>
      <c r="B796" s="197"/>
      <c r="C796" s="197"/>
      <c r="D796" s="197"/>
      <c r="E796" s="197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</row>
    <row r="797" spans="1:17" s="142" customFormat="1" hidden="1" x14ac:dyDescent="0.2">
      <c r="A797" s="197"/>
      <c r="B797" s="197"/>
      <c r="C797" s="197"/>
      <c r="D797" s="197"/>
      <c r="E797" s="197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</row>
    <row r="798" spans="1:17" s="142" customFormat="1" hidden="1" x14ac:dyDescent="0.2">
      <c r="A798" s="197"/>
      <c r="B798" s="197"/>
      <c r="C798" s="197"/>
      <c r="D798" s="197"/>
      <c r="E798" s="197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</row>
    <row r="799" spans="1:17" s="142" customFormat="1" hidden="1" x14ac:dyDescent="0.2">
      <c r="A799" s="197"/>
      <c r="B799" s="197"/>
      <c r="C799" s="197"/>
      <c r="D799" s="197"/>
      <c r="E799" s="197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</row>
    <row r="800" spans="1:17" s="142" customFormat="1" hidden="1" x14ac:dyDescent="0.2">
      <c r="A800" s="197"/>
      <c r="B800" s="197"/>
      <c r="C800" s="197"/>
      <c r="D800" s="197"/>
      <c r="E800" s="197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</row>
    <row r="801" spans="1:17" s="142" customFormat="1" hidden="1" x14ac:dyDescent="0.2">
      <c r="A801" s="197"/>
      <c r="B801" s="197"/>
      <c r="C801" s="197"/>
      <c r="D801" s="197"/>
      <c r="E801" s="197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</row>
    <row r="802" spans="1:17" s="142" customFormat="1" hidden="1" x14ac:dyDescent="0.2">
      <c r="A802" s="197"/>
      <c r="B802" s="197"/>
      <c r="C802" s="197"/>
      <c r="D802" s="197"/>
      <c r="E802" s="197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</row>
    <row r="803" spans="1:17" s="142" customFormat="1" hidden="1" x14ac:dyDescent="0.2">
      <c r="A803" s="197"/>
      <c r="B803" s="197"/>
      <c r="C803" s="197"/>
      <c r="D803" s="197"/>
      <c r="E803" s="197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</row>
    <row r="804" spans="1:17" s="142" customFormat="1" hidden="1" x14ac:dyDescent="0.2">
      <c r="A804" s="197"/>
      <c r="B804" s="197"/>
      <c r="C804" s="197"/>
      <c r="D804" s="197"/>
      <c r="E804" s="197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</row>
    <row r="805" spans="1:17" s="142" customFormat="1" hidden="1" x14ac:dyDescent="0.2">
      <c r="A805" s="197"/>
      <c r="B805" s="197"/>
      <c r="C805" s="197"/>
      <c r="D805" s="197"/>
      <c r="E805" s="197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</row>
    <row r="806" spans="1:17" s="142" customFormat="1" hidden="1" x14ac:dyDescent="0.2">
      <c r="A806" s="197"/>
      <c r="B806" s="197"/>
      <c r="C806" s="197"/>
      <c r="D806" s="197"/>
      <c r="E806" s="197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</row>
    <row r="807" spans="1:17" s="142" customFormat="1" hidden="1" x14ac:dyDescent="0.2">
      <c r="A807" s="197"/>
      <c r="B807" s="197"/>
      <c r="C807" s="197"/>
      <c r="D807" s="197"/>
      <c r="E807" s="197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</row>
    <row r="808" spans="1:17" s="142" customFormat="1" hidden="1" x14ac:dyDescent="0.2">
      <c r="A808" s="197"/>
      <c r="B808" s="197"/>
      <c r="C808" s="197"/>
      <c r="D808" s="197"/>
      <c r="E808" s="197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</row>
    <row r="809" spans="1:17" s="142" customFormat="1" hidden="1" x14ac:dyDescent="0.2">
      <c r="A809" s="197"/>
      <c r="B809" s="197"/>
      <c r="C809" s="197"/>
      <c r="D809" s="197"/>
      <c r="E809" s="197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</row>
    <row r="810" spans="1:17" s="142" customFormat="1" hidden="1" x14ac:dyDescent="0.2">
      <c r="A810" s="197"/>
      <c r="B810" s="197"/>
      <c r="C810" s="197"/>
      <c r="D810" s="197"/>
      <c r="E810" s="197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</row>
    <row r="811" spans="1:17" s="142" customFormat="1" hidden="1" x14ac:dyDescent="0.2">
      <c r="A811" s="197"/>
      <c r="B811" s="197"/>
      <c r="C811" s="197"/>
      <c r="D811" s="197"/>
      <c r="E811" s="197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</row>
    <row r="812" spans="1:17" s="142" customFormat="1" hidden="1" x14ac:dyDescent="0.2">
      <c r="A812" s="197"/>
      <c r="B812" s="197"/>
      <c r="C812" s="197"/>
      <c r="D812" s="197"/>
      <c r="E812" s="197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</row>
    <row r="813" spans="1:17" s="142" customFormat="1" hidden="1" x14ac:dyDescent="0.2">
      <c r="A813" s="197"/>
      <c r="B813" s="197"/>
      <c r="C813" s="197"/>
      <c r="D813" s="197"/>
      <c r="E813" s="197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</row>
    <row r="814" spans="1:17" s="142" customFormat="1" hidden="1" x14ac:dyDescent="0.2">
      <c r="A814" s="197"/>
      <c r="B814" s="197"/>
      <c r="C814" s="197"/>
      <c r="D814" s="197"/>
      <c r="E814" s="197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</row>
    <row r="815" spans="1:17" s="142" customFormat="1" hidden="1" x14ac:dyDescent="0.2">
      <c r="A815" s="197"/>
      <c r="B815" s="197"/>
      <c r="C815" s="197"/>
      <c r="D815" s="197"/>
      <c r="E815" s="197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</row>
    <row r="816" spans="1:17" s="142" customFormat="1" hidden="1" x14ac:dyDescent="0.2">
      <c r="A816" s="197"/>
      <c r="B816" s="197"/>
      <c r="C816" s="197"/>
      <c r="D816" s="197"/>
      <c r="E816" s="197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</row>
    <row r="817" spans="1:17" s="142" customFormat="1" hidden="1" x14ac:dyDescent="0.2">
      <c r="A817" s="197"/>
      <c r="B817" s="197"/>
      <c r="C817" s="197"/>
      <c r="D817" s="197"/>
      <c r="E817" s="197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</row>
    <row r="818" spans="1:17" s="142" customFormat="1" hidden="1" x14ac:dyDescent="0.2">
      <c r="A818" s="197"/>
      <c r="B818" s="197"/>
      <c r="C818" s="197"/>
      <c r="D818" s="197"/>
      <c r="E818" s="197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</row>
    <row r="819" spans="1:17" s="142" customFormat="1" hidden="1" x14ac:dyDescent="0.2">
      <c r="A819" s="197"/>
      <c r="B819" s="197"/>
      <c r="C819" s="197"/>
      <c r="D819" s="197"/>
      <c r="E819" s="197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</row>
    <row r="820" spans="1:17" s="142" customFormat="1" hidden="1" x14ac:dyDescent="0.2">
      <c r="A820" s="197"/>
      <c r="B820" s="197"/>
      <c r="C820" s="197"/>
      <c r="D820" s="197"/>
      <c r="E820" s="197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</row>
    <row r="821" spans="1:17" s="142" customFormat="1" hidden="1" x14ac:dyDescent="0.2">
      <c r="A821" s="197"/>
      <c r="B821" s="197"/>
      <c r="C821" s="197"/>
      <c r="D821" s="197"/>
      <c r="E821" s="197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</row>
    <row r="822" spans="1:17" s="142" customFormat="1" hidden="1" x14ac:dyDescent="0.2">
      <c r="A822" s="197"/>
      <c r="B822" s="197"/>
      <c r="C822" s="197"/>
      <c r="D822" s="197"/>
      <c r="E822" s="197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</row>
    <row r="823" spans="1:17" s="142" customFormat="1" hidden="1" x14ac:dyDescent="0.2">
      <c r="A823" s="197"/>
      <c r="B823" s="197"/>
      <c r="C823" s="197"/>
      <c r="D823" s="197"/>
      <c r="E823" s="197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</row>
    <row r="824" spans="1:17" s="142" customFormat="1" hidden="1" x14ac:dyDescent="0.2">
      <c r="A824" s="197"/>
      <c r="B824" s="197"/>
      <c r="C824" s="197"/>
      <c r="D824" s="197"/>
      <c r="E824" s="197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</row>
    <row r="825" spans="1:17" s="142" customFormat="1" hidden="1" x14ac:dyDescent="0.2">
      <c r="A825" s="197"/>
      <c r="B825" s="197"/>
      <c r="C825" s="197"/>
      <c r="D825" s="197"/>
      <c r="E825" s="197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</row>
    <row r="826" spans="1:17" s="142" customFormat="1" hidden="1" x14ac:dyDescent="0.2">
      <c r="A826" s="197"/>
      <c r="B826" s="197"/>
      <c r="C826" s="197"/>
      <c r="D826" s="197"/>
      <c r="E826" s="197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</row>
    <row r="827" spans="1:17" s="142" customFormat="1" hidden="1" x14ac:dyDescent="0.2">
      <c r="A827" s="197"/>
      <c r="B827" s="197"/>
      <c r="C827" s="197"/>
      <c r="D827" s="197"/>
      <c r="E827" s="197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</row>
    <row r="828" spans="1:17" s="142" customFormat="1" hidden="1" x14ac:dyDescent="0.2">
      <c r="A828" s="197"/>
      <c r="B828" s="197"/>
      <c r="C828" s="197"/>
      <c r="D828" s="197"/>
      <c r="E828" s="197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</row>
    <row r="829" spans="1:17" s="142" customFormat="1" hidden="1" x14ac:dyDescent="0.2">
      <c r="A829" s="197"/>
      <c r="B829" s="197"/>
      <c r="C829" s="197"/>
      <c r="D829" s="197"/>
      <c r="E829" s="197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</row>
    <row r="830" spans="1:17" s="142" customFormat="1" hidden="1" x14ac:dyDescent="0.2">
      <c r="A830" s="197"/>
      <c r="B830" s="197"/>
      <c r="C830" s="197"/>
      <c r="D830" s="197"/>
      <c r="E830" s="197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</row>
    <row r="831" spans="1:17" s="142" customFormat="1" hidden="1" x14ac:dyDescent="0.2">
      <c r="A831" s="197"/>
      <c r="B831" s="197"/>
      <c r="C831" s="197"/>
      <c r="D831" s="197"/>
      <c r="E831" s="197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</row>
    <row r="832" spans="1:17" s="142" customFormat="1" hidden="1" x14ac:dyDescent="0.2">
      <c r="A832" s="197"/>
      <c r="B832" s="197"/>
      <c r="C832" s="197"/>
      <c r="D832" s="197"/>
      <c r="E832" s="197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</row>
    <row r="833" spans="1:17" s="142" customFormat="1" hidden="1" x14ac:dyDescent="0.2">
      <c r="A833" s="197"/>
      <c r="B833" s="197"/>
      <c r="C833" s="197"/>
      <c r="D833" s="197"/>
      <c r="E833" s="197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</row>
    <row r="834" spans="1:17" s="142" customFormat="1" hidden="1" x14ac:dyDescent="0.2">
      <c r="A834" s="197"/>
      <c r="B834" s="197"/>
      <c r="C834" s="197"/>
      <c r="D834" s="197"/>
      <c r="E834" s="197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</row>
    <row r="835" spans="1:17" s="142" customFormat="1" hidden="1" x14ac:dyDescent="0.2">
      <c r="A835" s="197"/>
      <c r="B835" s="197"/>
      <c r="C835" s="197"/>
      <c r="D835" s="197"/>
      <c r="E835" s="197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</row>
    <row r="836" spans="1:17" s="142" customFormat="1" hidden="1" x14ac:dyDescent="0.2">
      <c r="A836" s="197"/>
      <c r="B836" s="197"/>
      <c r="C836" s="197"/>
      <c r="D836" s="197"/>
      <c r="E836" s="197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</row>
    <row r="837" spans="1:17" s="142" customFormat="1" hidden="1" x14ac:dyDescent="0.2">
      <c r="A837" s="197"/>
      <c r="B837" s="197"/>
      <c r="C837" s="197"/>
      <c r="D837" s="197"/>
      <c r="E837" s="197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</row>
    <row r="838" spans="1:17" s="142" customFormat="1" hidden="1" x14ac:dyDescent="0.2">
      <c r="A838" s="197"/>
      <c r="B838" s="197"/>
      <c r="C838" s="197"/>
      <c r="D838" s="197"/>
      <c r="E838" s="197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</row>
    <row r="839" spans="1:17" s="142" customFormat="1" hidden="1" x14ac:dyDescent="0.2">
      <c r="A839" s="197"/>
      <c r="B839" s="197"/>
      <c r="C839" s="197"/>
      <c r="D839" s="197"/>
      <c r="E839" s="197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</row>
    <row r="840" spans="1:17" s="142" customFormat="1" hidden="1" x14ac:dyDescent="0.2">
      <c r="A840" s="197"/>
      <c r="B840" s="197"/>
      <c r="C840" s="197"/>
      <c r="D840" s="197"/>
      <c r="E840" s="197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</row>
    <row r="841" spans="1:17" s="142" customFormat="1" hidden="1" x14ac:dyDescent="0.2">
      <c r="A841" s="197"/>
      <c r="B841" s="197"/>
      <c r="C841" s="197"/>
      <c r="D841" s="197"/>
      <c r="E841" s="197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</row>
    <row r="842" spans="1:17" s="142" customFormat="1" hidden="1" x14ac:dyDescent="0.2">
      <c r="A842" s="197"/>
      <c r="B842" s="197"/>
      <c r="C842" s="197"/>
      <c r="D842" s="197"/>
      <c r="E842" s="197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</row>
    <row r="843" spans="1:17" s="142" customFormat="1" hidden="1" x14ac:dyDescent="0.2">
      <c r="A843" s="197"/>
      <c r="B843" s="197"/>
      <c r="C843" s="197"/>
      <c r="D843" s="197"/>
      <c r="E843" s="197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</row>
    <row r="844" spans="1:17" s="142" customFormat="1" hidden="1" x14ac:dyDescent="0.2">
      <c r="A844" s="197"/>
      <c r="B844" s="197"/>
      <c r="C844" s="197"/>
      <c r="D844" s="197"/>
      <c r="E844" s="197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</row>
    <row r="845" spans="1:17" s="142" customFormat="1" hidden="1" x14ac:dyDescent="0.2">
      <c r="A845" s="197"/>
      <c r="B845" s="197"/>
      <c r="C845" s="197"/>
      <c r="D845" s="197"/>
      <c r="E845" s="197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</row>
    <row r="846" spans="1:17" s="142" customFormat="1" hidden="1" x14ac:dyDescent="0.2">
      <c r="A846" s="197"/>
      <c r="B846" s="197"/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</row>
    <row r="847" spans="1:17" s="142" customFormat="1" hidden="1" x14ac:dyDescent="0.2">
      <c r="A847" s="197"/>
      <c r="B847" s="197"/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</row>
    <row r="848" spans="1:17" s="142" customFormat="1" hidden="1" x14ac:dyDescent="0.2">
      <c r="A848" s="197"/>
      <c r="B848" s="197"/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</row>
    <row r="849" spans="1:17" s="142" customFormat="1" hidden="1" x14ac:dyDescent="0.2">
      <c r="A849" s="197"/>
      <c r="B849" s="197"/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</row>
    <row r="850" spans="1:17" s="142" customFormat="1" hidden="1" x14ac:dyDescent="0.2">
      <c r="A850" s="197"/>
      <c r="B850" s="197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</row>
    <row r="851" spans="1:17" s="142" customFormat="1" hidden="1" x14ac:dyDescent="0.2">
      <c r="A851" s="197"/>
      <c r="B851" s="197"/>
      <c r="C851" s="197"/>
      <c r="D851" s="197"/>
      <c r="E851" s="197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</row>
    <row r="852" spans="1:17" s="142" customFormat="1" hidden="1" x14ac:dyDescent="0.2">
      <c r="A852" s="197"/>
      <c r="B852" s="197"/>
      <c r="C852" s="197"/>
      <c r="D852" s="197"/>
      <c r="E852" s="197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</row>
    <row r="853" spans="1:17" s="142" customFormat="1" hidden="1" x14ac:dyDescent="0.2">
      <c r="A853" s="197"/>
      <c r="B853" s="197"/>
      <c r="C853" s="197"/>
      <c r="D853" s="197"/>
      <c r="E853" s="197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</row>
    <row r="854" spans="1:17" s="142" customFormat="1" hidden="1" x14ac:dyDescent="0.2">
      <c r="A854" s="197"/>
      <c r="B854" s="197"/>
      <c r="C854" s="197"/>
      <c r="D854" s="197"/>
      <c r="E854" s="197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</row>
    <row r="855" spans="1:17" s="142" customFormat="1" hidden="1" x14ac:dyDescent="0.2">
      <c r="A855" s="197"/>
      <c r="B855" s="197"/>
      <c r="C855" s="197"/>
      <c r="D855" s="197"/>
      <c r="E855" s="197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</row>
    <row r="856" spans="1:17" s="142" customFormat="1" hidden="1" x14ac:dyDescent="0.2">
      <c r="A856" s="197"/>
      <c r="B856" s="197"/>
      <c r="C856" s="197"/>
      <c r="D856" s="197"/>
      <c r="E856" s="197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</row>
    <row r="857" spans="1:17" s="142" customFormat="1" hidden="1" x14ac:dyDescent="0.2">
      <c r="A857" s="197"/>
      <c r="B857" s="197"/>
      <c r="C857" s="197"/>
      <c r="D857" s="197"/>
      <c r="E857" s="197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</row>
    <row r="858" spans="1:17" s="142" customFormat="1" hidden="1" x14ac:dyDescent="0.2">
      <c r="A858" s="197"/>
      <c r="B858" s="197"/>
      <c r="C858" s="197"/>
      <c r="D858" s="197"/>
      <c r="E858" s="197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</row>
    <row r="859" spans="1:17" s="142" customFormat="1" hidden="1" x14ac:dyDescent="0.2">
      <c r="A859" s="197"/>
      <c r="B859" s="197"/>
      <c r="C859" s="197"/>
      <c r="D859" s="197"/>
      <c r="E859" s="197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</row>
    <row r="860" spans="1:17" s="142" customFormat="1" hidden="1" x14ac:dyDescent="0.2">
      <c r="A860" s="197"/>
      <c r="B860" s="197"/>
      <c r="C860" s="197"/>
      <c r="D860" s="197"/>
      <c r="E860" s="197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</row>
    <row r="861" spans="1:17" s="142" customFormat="1" hidden="1" x14ac:dyDescent="0.2">
      <c r="A861" s="197"/>
      <c r="B861" s="197"/>
      <c r="C861" s="197"/>
      <c r="D861" s="197"/>
      <c r="E861" s="197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</row>
    <row r="862" spans="1:17" s="142" customFormat="1" hidden="1" x14ac:dyDescent="0.2">
      <c r="A862" s="197"/>
      <c r="B862" s="197"/>
      <c r="C862" s="197"/>
      <c r="D862" s="197"/>
      <c r="E862" s="197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</row>
    <row r="863" spans="1:17" s="142" customFormat="1" hidden="1" x14ac:dyDescent="0.2">
      <c r="A863" s="197"/>
      <c r="B863" s="197"/>
      <c r="C863" s="197"/>
      <c r="D863" s="197"/>
      <c r="E863" s="197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</row>
    <row r="864" spans="1:17" s="142" customFormat="1" hidden="1" x14ac:dyDescent="0.2">
      <c r="A864" s="197"/>
      <c r="B864" s="197"/>
      <c r="C864" s="197"/>
      <c r="D864" s="197"/>
      <c r="E864" s="197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</row>
    <row r="865" spans="1:17" s="142" customFormat="1" hidden="1" x14ac:dyDescent="0.2">
      <c r="A865" s="197"/>
      <c r="B865" s="197"/>
      <c r="C865" s="197"/>
      <c r="D865" s="197"/>
      <c r="E865" s="197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</row>
    <row r="866" spans="1:17" s="142" customFormat="1" hidden="1" x14ac:dyDescent="0.2">
      <c r="A866" s="197"/>
      <c r="B866" s="197"/>
      <c r="C866" s="197"/>
      <c r="D866" s="197"/>
      <c r="E866" s="197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</row>
    <row r="867" spans="1:17" s="142" customFormat="1" hidden="1" x14ac:dyDescent="0.2">
      <c r="A867" s="197"/>
      <c r="B867" s="197"/>
      <c r="C867" s="197"/>
      <c r="D867" s="197"/>
      <c r="E867" s="197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</row>
    <row r="868" spans="1:17" s="142" customFormat="1" hidden="1" x14ac:dyDescent="0.2">
      <c r="A868" s="197"/>
      <c r="B868" s="197"/>
      <c r="C868" s="197"/>
      <c r="D868" s="197"/>
      <c r="E868" s="197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</row>
    <row r="869" spans="1:17" s="142" customFormat="1" hidden="1" x14ac:dyDescent="0.2">
      <c r="A869" s="197"/>
      <c r="B869" s="197"/>
      <c r="C869" s="197"/>
      <c r="D869" s="197"/>
      <c r="E869" s="197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</row>
    <row r="870" spans="1:17" s="142" customFormat="1" hidden="1" x14ac:dyDescent="0.2">
      <c r="A870" s="197"/>
      <c r="B870" s="197"/>
      <c r="C870" s="197"/>
      <c r="D870" s="197"/>
      <c r="E870" s="197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</row>
    <row r="871" spans="1:17" s="142" customFormat="1" hidden="1" x14ac:dyDescent="0.2">
      <c r="A871" s="197"/>
      <c r="B871" s="197"/>
      <c r="C871" s="197"/>
      <c r="D871" s="197"/>
      <c r="E871" s="197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</row>
    <row r="872" spans="1:17" s="142" customFormat="1" hidden="1" x14ac:dyDescent="0.2">
      <c r="A872" s="197"/>
      <c r="B872" s="197"/>
      <c r="C872" s="197"/>
      <c r="D872" s="197"/>
      <c r="E872" s="197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</row>
    <row r="873" spans="1:17" s="142" customFormat="1" hidden="1" x14ac:dyDescent="0.2">
      <c r="A873" s="197"/>
      <c r="B873" s="197"/>
      <c r="C873" s="197"/>
      <c r="D873" s="197"/>
      <c r="E873" s="197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</row>
    <row r="874" spans="1:17" s="142" customFormat="1" hidden="1" x14ac:dyDescent="0.2">
      <c r="A874" s="197"/>
      <c r="B874" s="197"/>
      <c r="C874" s="197"/>
      <c r="D874" s="197"/>
      <c r="E874" s="197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</row>
    <row r="875" spans="1:17" s="142" customFormat="1" hidden="1" x14ac:dyDescent="0.2">
      <c r="A875" s="197"/>
      <c r="B875" s="197"/>
      <c r="C875" s="197"/>
      <c r="D875" s="197"/>
      <c r="E875" s="197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</row>
    <row r="876" spans="1:17" s="142" customFormat="1" hidden="1" x14ac:dyDescent="0.2">
      <c r="A876" s="197"/>
      <c r="B876" s="197"/>
      <c r="C876" s="197"/>
      <c r="D876" s="197"/>
      <c r="E876" s="197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</row>
    <row r="877" spans="1:17" s="142" customFormat="1" hidden="1" x14ac:dyDescent="0.2">
      <c r="A877" s="197"/>
      <c r="B877" s="197"/>
      <c r="C877" s="197"/>
      <c r="D877" s="197"/>
      <c r="E877" s="197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</row>
    <row r="878" spans="1:17" s="142" customFormat="1" hidden="1" x14ac:dyDescent="0.2">
      <c r="A878" s="197"/>
      <c r="B878" s="197"/>
      <c r="C878" s="197"/>
      <c r="D878" s="197"/>
      <c r="E878" s="197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</row>
    <row r="879" spans="1:17" s="142" customFormat="1" hidden="1" x14ac:dyDescent="0.2">
      <c r="A879" s="197"/>
      <c r="B879" s="197"/>
      <c r="C879" s="197"/>
      <c r="D879" s="197"/>
      <c r="E879" s="197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</row>
    <row r="880" spans="1:17" s="142" customFormat="1" hidden="1" x14ac:dyDescent="0.2">
      <c r="A880" s="197"/>
      <c r="B880" s="197"/>
      <c r="C880" s="197"/>
      <c r="D880" s="197"/>
      <c r="E880" s="197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</row>
    <row r="881" spans="1:17" s="142" customFormat="1" hidden="1" x14ac:dyDescent="0.2">
      <c r="A881" s="197"/>
      <c r="B881" s="197"/>
      <c r="C881" s="197"/>
      <c r="D881" s="197"/>
      <c r="E881" s="197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</row>
    <row r="882" spans="1:17" s="142" customFormat="1" hidden="1" x14ac:dyDescent="0.2">
      <c r="A882" s="197"/>
      <c r="B882" s="197"/>
      <c r="C882" s="197"/>
      <c r="D882" s="197"/>
      <c r="E882" s="197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</row>
    <row r="883" spans="1:17" s="142" customFormat="1" hidden="1" x14ac:dyDescent="0.2">
      <c r="A883" s="197"/>
      <c r="B883" s="197"/>
      <c r="C883" s="197"/>
      <c r="D883" s="197"/>
      <c r="E883" s="197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</row>
    <row r="884" spans="1:17" s="142" customFormat="1" hidden="1" x14ac:dyDescent="0.2">
      <c r="A884" s="197"/>
      <c r="B884" s="197"/>
      <c r="C884" s="197"/>
      <c r="D884" s="197"/>
      <c r="E884" s="197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</row>
    <row r="885" spans="1:17" s="142" customFormat="1" hidden="1" x14ac:dyDescent="0.2">
      <c r="A885" s="197"/>
      <c r="B885" s="197"/>
      <c r="C885" s="197"/>
      <c r="D885" s="197"/>
      <c r="E885" s="197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</row>
    <row r="886" spans="1:17" s="142" customFormat="1" hidden="1" x14ac:dyDescent="0.2">
      <c r="A886" s="197"/>
      <c r="B886" s="197"/>
      <c r="C886" s="197"/>
      <c r="D886" s="197"/>
      <c r="E886" s="197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</row>
    <row r="887" spans="1:17" s="142" customFormat="1" hidden="1" x14ac:dyDescent="0.2">
      <c r="A887" s="197"/>
      <c r="B887" s="197"/>
      <c r="C887" s="197"/>
      <c r="D887" s="197"/>
      <c r="E887" s="197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</row>
    <row r="888" spans="1:17" s="142" customFormat="1" hidden="1" x14ac:dyDescent="0.2">
      <c r="A888" s="197"/>
      <c r="B888" s="197"/>
      <c r="C888" s="197"/>
      <c r="D888" s="197"/>
      <c r="E888" s="197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</row>
    <row r="889" spans="1:17" s="142" customFormat="1" hidden="1" x14ac:dyDescent="0.2">
      <c r="A889" s="197"/>
      <c r="B889" s="197"/>
      <c r="C889" s="197"/>
      <c r="D889" s="197"/>
      <c r="E889" s="197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</row>
    <row r="890" spans="1:17" s="142" customFormat="1" hidden="1" x14ac:dyDescent="0.2">
      <c r="A890" s="197"/>
      <c r="B890" s="197"/>
      <c r="C890" s="197"/>
      <c r="D890" s="197"/>
      <c r="E890" s="197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</row>
    <row r="891" spans="1:17" s="142" customFormat="1" hidden="1" x14ac:dyDescent="0.2">
      <c r="A891" s="197"/>
      <c r="B891" s="197"/>
      <c r="C891" s="197"/>
      <c r="D891" s="197"/>
      <c r="E891" s="197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</row>
    <row r="892" spans="1:17" s="142" customFormat="1" hidden="1" x14ac:dyDescent="0.2">
      <c r="A892" s="197"/>
      <c r="B892" s="197"/>
      <c r="C892" s="197"/>
      <c r="D892" s="197"/>
      <c r="E892" s="197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</row>
    <row r="893" spans="1:17" s="142" customFormat="1" hidden="1" x14ac:dyDescent="0.2">
      <c r="A893" s="197"/>
      <c r="B893" s="197"/>
      <c r="C893" s="197"/>
      <c r="D893" s="197"/>
      <c r="E893" s="197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</row>
    <row r="894" spans="1:17" s="142" customFormat="1" hidden="1" x14ac:dyDescent="0.2">
      <c r="A894" s="197"/>
      <c r="B894" s="197"/>
      <c r="C894" s="197"/>
      <c r="D894" s="197"/>
      <c r="E894" s="197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</row>
    <row r="895" spans="1:17" s="142" customFormat="1" hidden="1" x14ac:dyDescent="0.2">
      <c r="A895" s="197"/>
      <c r="B895" s="197"/>
      <c r="C895" s="197"/>
      <c r="D895" s="197"/>
      <c r="E895" s="197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</row>
    <row r="896" spans="1:17" s="142" customFormat="1" hidden="1" x14ac:dyDescent="0.2">
      <c r="A896" s="197"/>
      <c r="B896" s="197"/>
      <c r="C896" s="197"/>
      <c r="D896" s="197"/>
      <c r="E896" s="197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</row>
    <row r="897" spans="1:17" s="142" customFormat="1" hidden="1" x14ac:dyDescent="0.2">
      <c r="A897" s="197"/>
      <c r="B897" s="197"/>
      <c r="C897" s="197"/>
      <c r="D897" s="197"/>
      <c r="E897" s="197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</row>
    <row r="898" spans="1:17" s="142" customFormat="1" hidden="1" x14ac:dyDescent="0.2">
      <c r="A898" s="197"/>
      <c r="B898" s="197"/>
      <c r="C898" s="197"/>
      <c r="D898" s="197"/>
      <c r="E898" s="197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</row>
    <row r="899" spans="1:17" s="142" customFormat="1" hidden="1" x14ac:dyDescent="0.2">
      <c r="A899" s="197"/>
      <c r="B899" s="197"/>
      <c r="C899" s="197"/>
      <c r="D899" s="197"/>
      <c r="E899" s="197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</row>
    <row r="900" spans="1:17" s="142" customFormat="1" hidden="1" x14ac:dyDescent="0.2">
      <c r="A900" s="197"/>
      <c r="B900" s="197"/>
      <c r="C900" s="197"/>
      <c r="D900" s="197"/>
      <c r="E900" s="197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</row>
    <row r="901" spans="1:17" s="142" customFormat="1" hidden="1" x14ac:dyDescent="0.2">
      <c r="A901" s="197"/>
      <c r="B901" s="197"/>
      <c r="C901" s="197"/>
      <c r="D901" s="197"/>
      <c r="E901" s="197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</row>
    <row r="902" spans="1:17" s="142" customFormat="1" hidden="1" x14ac:dyDescent="0.2">
      <c r="A902" s="197"/>
      <c r="B902" s="197"/>
      <c r="C902" s="197"/>
      <c r="D902" s="197"/>
      <c r="E902" s="197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</row>
    <row r="903" spans="1:17" s="142" customFormat="1" hidden="1" x14ac:dyDescent="0.2">
      <c r="A903" s="197"/>
      <c r="B903" s="197"/>
      <c r="C903" s="197"/>
      <c r="D903" s="197"/>
      <c r="E903" s="197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</row>
    <row r="904" spans="1:17" s="142" customFormat="1" hidden="1" x14ac:dyDescent="0.2">
      <c r="A904" s="197"/>
      <c r="B904" s="197"/>
      <c r="C904" s="197"/>
      <c r="D904" s="197"/>
      <c r="E904" s="197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</row>
    <row r="905" spans="1:17" s="142" customFormat="1" hidden="1" x14ac:dyDescent="0.2">
      <c r="A905" s="197"/>
      <c r="B905" s="197"/>
      <c r="C905" s="197"/>
      <c r="D905" s="197"/>
      <c r="E905" s="197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</row>
    <row r="906" spans="1:17" s="142" customFormat="1" hidden="1" x14ac:dyDescent="0.2">
      <c r="A906" s="197"/>
      <c r="B906" s="197"/>
      <c r="C906" s="197"/>
      <c r="D906" s="197"/>
      <c r="E906" s="197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</row>
  </sheetData>
  <sheetProtection selectLockedCells="1"/>
  <protectedRanges>
    <protectedRange sqref="G45" name="Range1"/>
  </protectedRanges>
  <mergeCells count="87">
    <mergeCell ref="A7:F7"/>
    <mergeCell ref="A1:Q1"/>
    <mergeCell ref="A2:Q2"/>
    <mergeCell ref="D5:F5"/>
    <mergeCell ref="A6:C6"/>
    <mergeCell ref="D6:F6"/>
    <mergeCell ref="A8:F8"/>
    <mergeCell ref="A9:F11"/>
    <mergeCell ref="G10:G11"/>
    <mergeCell ref="D16:F16"/>
    <mergeCell ref="D14:F14"/>
    <mergeCell ref="D15:F15"/>
    <mergeCell ref="Q10:Q11"/>
    <mergeCell ref="B12:F12"/>
    <mergeCell ref="D13:F13"/>
    <mergeCell ref="O10:O11"/>
    <mergeCell ref="P10:P11"/>
    <mergeCell ref="K10:K11"/>
    <mergeCell ref="L10:L11"/>
    <mergeCell ref="M10:M11"/>
    <mergeCell ref="D37:F37"/>
    <mergeCell ref="C23:F23"/>
    <mergeCell ref="B24:F24"/>
    <mergeCell ref="C28:F28"/>
    <mergeCell ref="B29:F29"/>
    <mergeCell ref="N10:N11"/>
    <mergeCell ref="J10:J11"/>
    <mergeCell ref="D19:F19"/>
    <mergeCell ref="D20:F20"/>
    <mergeCell ref="D21:F21"/>
    <mergeCell ref="H10:H11"/>
    <mergeCell ref="I10:I11"/>
    <mergeCell ref="D17:F17"/>
    <mergeCell ref="D18:F18"/>
    <mergeCell ref="D36:F36"/>
    <mergeCell ref="D22:F22"/>
    <mergeCell ref="D54:F54"/>
    <mergeCell ref="D38:F38"/>
    <mergeCell ref="D39:F39"/>
    <mergeCell ref="B40:F40"/>
    <mergeCell ref="D41:F41"/>
    <mergeCell ref="C42:F42"/>
    <mergeCell ref="D45:F45"/>
    <mergeCell ref="C46:F46"/>
    <mergeCell ref="C30:F30"/>
    <mergeCell ref="D31:F31"/>
    <mergeCell ref="D32:F32"/>
    <mergeCell ref="D33:F33"/>
    <mergeCell ref="D34:F34"/>
    <mergeCell ref="D35:F35"/>
    <mergeCell ref="D64:F64"/>
    <mergeCell ref="C47:F47"/>
    <mergeCell ref="B51:F51"/>
    <mergeCell ref="D52:F52"/>
    <mergeCell ref="D53:F53"/>
    <mergeCell ref="A49:K49"/>
    <mergeCell ref="B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5:F65"/>
    <mergeCell ref="D79:F79"/>
    <mergeCell ref="B68:F68"/>
    <mergeCell ref="D69:F69"/>
    <mergeCell ref="D70:F70"/>
    <mergeCell ref="D71:F71"/>
    <mergeCell ref="D72:F72"/>
    <mergeCell ref="D73:F73"/>
    <mergeCell ref="D74:F74"/>
    <mergeCell ref="D75:F75"/>
    <mergeCell ref="D66:F66"/>
    <mergeCell ref="N87:Q87"/>
    <mergeCell ref="A83:C83"/>
    <mergeCell ref="M83:Q83"/>
    <mergeCell ref="A84:F84"/>
    <mergeCell ref="N84:Q84"/>
    <mergeCell ref="A85:F85"/>
    <mergeCell ref="N85:Q85"/>
    <mergeCell ref="D76:F76"/>
    <mergeCell ref="D77:F77"/>
    <mergeCell ref="D78:F78"/>
    <mergeCell ref="N86:Q86"/>
  </mergeCells>
  <conditionalFormatting sqref="H47:N47">
    <cfRule type="containsText" dxfId="13" priority="6" operator="containsText" text="ERROR">
      <formula>NOT(ISERROR(SEARCH("ERROR",H47)))</formula>
    </cfRule>
  </conditionalFormatting>
  <conditionalFormatting sqref="H47">
    <cfRule type="containsText" dxfId="12" priority="5" operator="containsText" text="ERROR">
      <formula>NOT(ISERROR(SEARCH("ERROR",H47)))</formula>
    </cfRule>
  </conditionalFormatting>
  <conditionalFormatting sqref="O47">
    <cfRule type="containsText" dxfId="11" priority="4" operator="containsText" text="ERROR">
      <formula>NOT(ISERROR(SEARCH("ERROR",O47)))</formula>
    </cfRule>
  </conditionalFormatting>
  <conditionalFormatting sqref="O47">
    <cfRule type="containsText" dxfId="10" priority="3" operator="containsText" text="ERROR">
      <formula>NOT(ISERROR(SEARCH("ERROR",O47)))</formula>
    </cfRule>
  </conditionalFormatting>
  <conditionalFormatting sqref="G47">
    <cfRule type="containsText" dxfId="9" priority="2" operator="containsText" text="ERROR">
      <formula>NOT(ISERROR(SEARCH("ERROR",G47)))</formula>
    </cfRule>
  </conditionalFormatting>
  <conditionalFormatting sqref="G47">
    <cfRule type="containsText" dxfId="8" priority="1" operator="containsText" text="ERROR">
      <formula>NOT(ISERROR(SEARCH("ERROR",G47)))</formula>
    </cfRule>
  </conditionalFormatting>
  <dataValidations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6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600-000001000000}">
      <formula1>SUM(P23+P27-H25)</formula1>
    </dataValidation>
  </dataValidation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1" width="6.7109375" customWidth="1"/>
    <col min="2" max="2" width="5.140625" customWidth="1"/>
    <col min="3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366" t="s">
        <v>145</v>
      </c>
      <c r="B1" s="366"/>
      <c r="C1" s="366"/>
      <c r="D1" s="366"/>
      <c r="E1" s="366"/>
      <c r="F1" s="366"/>
      <c r="G1" s="366"/>
    </row>
    <row r="2" spans="1:7" ht="15" customHeight="1" x14ac:dyDescent="0.25">
      <c r="A2" s="367" t="s">
        <v>8</v>
      </c>
      <c r="B2" s="367"/>
      <c r="C2" s="155"/>
      <c r="D2" s="376" t="str">
        <f>'CSS '!D2:E2</f>
        <v>Napa</v>
      </c>
      <c r="E2" s="376"/>
      <c r="F2" s="163" t="s">
        <v>9</v>
      </c>
      <c r="G2" s="164">
        <f>'CSS '!G2</f>
        <v>42963</v>
      </c>
    </row>
    <row r="3" spans="1:7" ht="15" customHeight="1" x14ac:dyDescent="0.25">
      <c r="A3" s="158"/>
      <c r="B3" s="158"/>
      <c r="C3" s="158"/>
      <c r="D3" s="369"/>
      <c r="E3" s="369"/>
      <c r="F3" s="169"/>
      <c r="G3" s="159"/>
    </row>
    <row r="4" spans="1:7" ht="15" customHeight="1" x14ac:dyDescent="0.2">
      <c r="A4" s="159"/>
      <c r="B4" s="159"/>
      <c r="C4" s="159"/>
      <c r="D4" s="159"/>
      <c r="E4" s="159"/>
      <c r="F4" s="159"/>
      <c r="G4" s="159"/>
    </row>
    <row r="5" spans="1:7" s="3" customFormat="1" ht="21.75" customHeight="1" x14ac:dyDescent="0.25">
      <c r="A5" s="516"/>
      <c r="B5" s="517"/>
      <c r="C5" s="517"/>
      <c r="D5" s="517"/>
      <c r="E5" s="518"/>
      <c r="F5" s="372" t="s">
        <v>0</v>
      </c>
      <c r="G5" s="373"/>
    </row>
    <row r="6" spans="1:7" s="1" customFormat="1" ht="15.75" x14ac:dyDescent="0.25">
      <c r="A6" s="519"/>
      <c r="B6" s="520"/>
      <c r="C6" s="520"/>
      <c r="D6" s="520"/>
      <c r="E6" s="521"/>
      <c r="F6" s="359" t="s">
        <v>69</v>
      </c>
      <c r="G6" s="360"/>
    </row>
    <row r="7" spans="1:7" ht="26.1" customHeight="1" x14ac:dyDescent="0.2">
      <c r="A7" s="510" t="s">
        <v>139</v>
      </c>
      <c r="B7" s="511"/>
      <c r="C7" s="511"/>
      <c r="D7" s="511"/>
      <c r="E7" s="512"/>
      <c r="F7" s="327"/>
      <c r="G7" s="328"/>
    </row>
    <row r="8" spans="1:7" ht="15" x14ac:dyDescent="0.2">
      <c r="A8" s="513"/>
      <c r="B8" s="514"/>
      <c r="C8" s="514"/>
      <c r="D8" s="514"/>
      <c r="E8" s="514"/>
      <c r="F8" s="514"/>
      <c r="G8" s="515"/>
    </row>
    <row r="15" spans="1:7" hidden="1" x14ac:dyDescent="0.2">
      <c r="C15" s="88"/>
    </row>
    <row r="16" spans="1:7" hidden="1" x14ac:dyDescent="0.2">
      <c r="C16" s="88"/>
    </row>
    <row r="17" spans="3:3" hidden="1" x14ac:dyDescent="0.2">
      <c r="C17" s="88"/>
    </row>
    <row r="18" spans="3:3" hidden="1" x14ac:dyDescent="0.2">
      <c r="C18" s="88"/>
    </row>
    <row r="19" spans="3:3" hidden="1" x14ac:dyDescent="0.2">
      <c r="C19" s="88"/>
    </row>
    <row r="20" spans="3:3" hidden="1" x14ac:dyDescent="0.2">
      <c r="C20" s="88"/>
    </row>
    <row r="21" spans="3:3" hidden="1" x14ac:dyDescent="0.2">
      <c r="C21" s="88"/>
    </row>
    <row r="22" spans="3:3" hidden="1" x14ac:dyDescent="0.2">
      <c r="C22" s="88"/>
    </row>
    <row r="23" spans="3:3" hidden="1" x14ac:dyDescent="0.2">
      <c r="C23" s="88"/>
    </row>
    <row r="24" spans="3:3" hidden="1" x14ac:dyDescent="0.2">
      <c r="C24" s="88"/>
    </row>
    <row r="25" spans="3:3" hidden="1" x14ac:dyDescent="0.2">
      <c r="C25" s="88"/>
    </row>
    <row r="26" spans="3:3" hidden="1" x14ac:dyDescent="0.2">
      <c r="C26" s="88"/>
    </row>
    <row r="27" spans="3:3" hidden="1" x14ac:dyDescent="0.2">
      <c r="C27" s="88"/>
    </row>
    <row r="28" spans="3:3" hidden="1" x14ac:dyDescent="0.2">
      <c r="C28" s="88"/>
    </row>
    <row r="29" spans="3:3" hidden="1" x14ac:dyDescent="0.2">
      <c r="C29" s="88"/>
    </row>
    <row r="30" spans="3:3" hidden="1" x14ac:dyDescent="0.2">
      <c r="C30" s="88"/>
    </row>
    <row r="31" spans="3:3" hidden="1" x14ac:dyDescent="0.2">
      <c r="C31" s="88"/>
    </row>
    <row r="32" spans="3:3" hidden="1" x14ac:dyDescent="0.2">
      <c r="C32" s="88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P906"/>
  <sheetViews>
    <sheetView topLeftCell="A22" zoomScale="70" zoomScaleNormal="70" zoomScaleSheetLayoutView="70" zoomScalePageLayoutView="70" workbookViewId="0">
      <selection activeCell="G40" sqref="G40:G45"/>
    </sheetView>
  </sheetViews>
  <sheetFormatPr defaultColWidth="8.7109375" defaultRowHeight="14.25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customWidth="1"/>
    <col min="19" max="120" width="8.7109375" style="5"/>
    <col min="121" max="16384" width="8.7109375" style="6"/>
  </cols>
  <sheetData>
    <row r="1" spans="1:120" ht="15.75" x14ac:dyDescent="0.25">
      <c r="A1" s="561" t="s">
        <v>83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</row>
    <row r="2" spans="1:120" ht="15.75" x14ac:dyDescent="0.25">
      <c r="A2" s="561" t="s">
        <v>137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</row>
    <row r="3" spans="1:120" ht="15.75" x14ac:dyDescent="0.25">
      <c r="A3" s="101" t="s">
        <v>127</v>
      </c>
      <c r="B3" s="102"/>
      <c r="C3" s="103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20" s="33" customFormat="1" ht="15.75" x14ac:dyDescent="0.25">
      <c r="A4" s="105"/>
      <c r="B4" s="107"/>
      <c r="C4" s="107"/>
      <c r="D4" s="107"/>
      <c r="E4" s="107"/>
      <c r="F4" s="107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</row>
    <row r="5" spans="1:120" ht="15" x14ac:dyDescent="0.25">
      <c r="A5" s="105" t="s">
        <v>126</v>
      </c>
      <c r="B5" s="104"/>
      <c r="C5" s="104"/>
      <c r="D5" s="550" t="str">
        <f>'CSS '!D2:E2</f>
        <v>Napa</v>
      </c>
      <c r="E5" s="550"/>
      <c r="F5" s="550"/>
      <c r="K5" s="90"/>
      <c r="P5" s="9" t="s">
        <v>82</v>
      </c>
      <c r="Q5" s="10"/>
    </row>
    <row r="6" spans="1:120" ht="15" customHeight="1" x14ac:dyDescent="0.25">
      <c r="A6" s="566"/>
      <c r="B6" s="566"/>
      <c r="C6" s="566"/>
      <c r="D6" s="566"/>
      <c r="E6" s="566"/>
      <c r="F6" s="566"/>
      <c r="G6" s="7"/>
      <c r="H6" s="7"/>
      <c r="I6" s="7"/>
      <c r="J6" s="7"/>
      <c r="K6" s="7"/>
      <c r="L6" s="7"/>
      <c r="M6" s="7"/>
      <c r="N6" s="8"/>
      <c r="O6" s="8"/>
      <c r="P6" s="91"/>
      <c r="Q6" s="92"/>
    </row>
    <row r="7" spans="1:120" ht="31.5" customHeight="1" x14ac:dyDescent="0.25">
      <c r="A7" s="562" t="s">
        <v>104</v>
      </c>
      <c r="B7" s="563"/>
      <c r="C7" s="563"/>
      <c r="D7" s="563"/>
      <c r="E7" s="563"/>
      <c r="F7" s="564"/>
      <c r="G7" s="11"/>
    </row>
    <row r="8" spans="1:120" ht="15" customHeight="1" x14ac:dyDescent="0.2">
      <c r="A8" s="565"/>
      <c r="B8" s="565"/>
      <c r="C8" s="565"/>
      <c r="D8" s="565"/>
      <c r="E8" s="565"/>
      <c r="F8" s="565"/>
    </row>
    <row r="9" spans="1:120" s="14" customFormat="1" ht="15" customHeight="1" x14ac:dyDescent="0.25">
      <c r="A9" s="533" t="s">
        <v>138</v>
      </c>
      <c r="B9" s="534"/>
      <c r="C9" s="534"/>
      <c r="D9" s="534"/>
      <c r="E9" s="534"/>
      <c r="F9" s="535"/>
      <c r="G9" s="12" t="s">
        <v>0</v>
      </c>
      <c r="H9" s="12" t="s">
        <v>1</v>
      </c>
      <c r="I9" s="12" t="s">
        <v>7</v>
      </c>
      <c r="J9" s="12" t="s">
        <v>2</v>
      </c>
      <c r="K9" s="12" t="s">
        <v>3</v>
      </c>
      <c r="L9" s="12" t="s">
        <v>4</v>
      </c>
      <c r="M9" s="12" t="s">
        <v>5</v>
      </c>
      <c r="N9" s="12" t="s">
        <v>6</v>
      </c>
      <c r="O9" s="12" t="s">
        <v>41</v>
      </c>
      <c r="P9" s="12" t="s">
        <v>118</v>
      </c>
      <c r="Q9" s="12" t="s">
        <v>61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</row>
    <row r="10" spans="1:120" s="14" customFormat="1" ht="21.6" customHeight="1" x14ac:dyDescent="0.25">
      <c r="A10" s="536"/>
      <c r="B10" s="537"/>
      <c r="C10" s="537"/>
      <c r="D10" s="537"/>
      <c r="E10" s="537"/>
      <c r="F10" s="538"/>
      <c r="G10" s="557" t="s">
        <v>15</v>
      </c>
      <c r="H10" s="557" t="s">
        <v>17</v>
      </c>
      <c r="I10" s="557" t="s">
        <v>38</v>
      </c>
      <c r="J10" s="557" t="s">
        <v>16</v>
      </c>
      <c r="K10" s="557" t="s">
        <v>18</v>
      </c>
      <c r="L10" s="557" t="s">
        <v>30</v>
      </c>
      <c r="M10" s="557" t="s">
        <v>31</v>
      </c>
      <c r="N10" s="557" t="s">
        <v>71</v>
      </c>
      <c r="O10" s="559" t="s">
        <v>139</v>
      </c>
      <c r="P10" s="557" t="s">
        <v>52</v>
      </c>
      <c r="Q10" s="557" t="s">
        <v>19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</row>
    <row r="11" spans="1:120" s="17" customFormat="1" ht="54.75" customHeight="1" x14ac:dyDescent="0.2">
      <c r="A11" s="539"/>
      <c r="B11" s="540"/>
      <c r="C11" s="540"/>
      <c r="D11" s="540"/>
      <c r="E11" s="540"/>
      <c r="F11" s="541"/>
      <c r="G11" s="558"/>
      <c r="H11" s="558"/>
      <c r="I11" s="558"/>
      <c r="J11" s="558"/>
      <c r="K11" s="558"/>
      <c r="L11" s="558"/>
      <c r="M11" s="558"/>
      <c r="N11" s="558"/>
      <c r="O11" s="560"/>
      <c r="P11" s="558"/>
      <c r="Q11" s="558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</row>
    <row r="12" spans="1:120" ht="25.15" customHeight="1" x14ac:dyDescent="0.25">
      <c r="A12" s="18">
        <v>1</v>
      </c>
      <c r="B12" s="542" t="s">
        <v>103</v>
      </c>
      <c r="C12" s="543"/>
      <c r="D12" s="543"/>
      <c r="E12" s="543"/>
      <c r="F12" s="544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20" ht="25.15" customHeight="1" x14ac:dyDescent="0.25">
      <c r="A13" s="21"/>
      <c r="B13" s="22"/>
      <c r="C13" s="23" t="s">
        <v>42</v>
      </c>
      <c r="D13" s="524" t="s">
        <v>67</v>
      </c>
      <c r="E13" s="524"/>
      <c r="F13" s="525"/>
      <c r="G13" s="24"/>
      <c r="H13" s="24"/>
      <c r="I13" s="24"/>
      <c r="J13" s="25"/>
      <c r="K13" s="24"/>
      <c r="L13" s="24"/>
      <c r="M13" s="24"/>
      <c r="N13" s="24"/>
      <c r="O13" s="24"/>
      <c r="P13" s="26">
        <v>998402</v>
      </c>
      <c r="Q13" s="27">
        <f>P13</f>
        <v>998402</v>
      </c>
    </row>
    <row r="14" spans="1:120" ht="25.15" customHeight="1" x14ac:dyDescent="0.25">
      <c r="A14" s="21"/>
      <c r="B14" s="22"/>
      <c r="C14" s="23" t="s">
        <v>43</v>
      </c>
      <c r="D14" s="524" t="s">
        <v>85</v>
      </c>
      <c r="E14" s="524"/>
      <c r="F14" s="525"/>
      <c r="G14" s="24"/>
      <c r="H14" s="24"/>
      <c r="I14" s="24"/>
      <c r="J14" s="63"/>
      <c r="K14" s="24"/>
      <c r="L14" s="24"/>
      <c r="M14" s="24"/>
      <c r="N14" s="24"/>
      <c r="O14" s="24"/>
      <c r="P14" s="24"/>
      <c r="Q14" s="27">
        <f t="shared" ref="Q14:Q23" si="0">SUM(G14:P14)</f>
        <v>0</v>
      </c>
    </row>
    <row r="15" spans="1:120" ht="25.15" customHeight="1" x14ac:dyDescent="0.25">
      <c r="A15" s="21"/>
      <c r="B15" s="22"/>
      <c r="C15" s="28" t="s">
        <v>44</v>
      </c>
      <c r="D15" s="524" t="s">
        <v>73</v>
      </c>
      <c r="E15" s="524"/>
      <c r="F15" s="525"/>
      <c r="G15" s="24"/>
      <c r="H15" s="24"/>
      <c r="I15" s="24"/>
      <c r="J15" s="63"/>
      <c r="K15" s="63">
        <v>10812</v>
      </c>
      <c r="L15" s="24"/>
      <c r="M15" s="24"/>
      <c r="N15" s="24"/>
      <c r="O15" s="24"/>
      <c r="P15" s="24"/>
      <c r="Q15" s="27">
        <f t="shared" si="0"/>
        <v>10812</v>
      </c>
    </row>
    <row r="16" spans="1:120" s="33" customFormat="1" ht="25.15" customHeight="1" x14ac:dyDescent="0.2">
      <c r="A16" s="31"/>
      <c r="B16" s="32"/>
      <c r="C16" s="28" t="s">
        <v>45</v>
      </c>
      <c r="D16" s="522" t="s">
        <v>74</v>
      </c>
      <c r="E16" s="522"/>
      <c r="F16" s="523"/>
      <c r="G16" s="63"/>
      <c r="H16" s="63"/>
      <c r="I16" s="63"/>
      <c r="J16" s="63"/>
      <c r="K16" s="63">
        <v>285267</v>
      </c>
      <c r="L16" s="63">
        <v>18600</v>
      </c>
      <c r="M16" s="63"/>
      <c r="N16" s="63"/>
      <c r="O16" s="24"/>
      <c r="P16" s="30"/>
      <c r="Q16" s="27">
        <f t="shared" si="0"/>
        <v>303867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</row>
    <row r="17" spans="1:120" s="33" customFormat="1" ht="25.15" customHeight="1" x14ac:dyDescent="0.2">
      <c r="A17" s="31"/>
      <c r="B17" s="32"/>
      <c r="C17" s="28" t="s">
        <v>46</v>
      </c>
      <c r="D17" s="526" t="s">
        <v>75</v>
      </c>
      <c r="E17" s="526"/>
      <c r="F17" s="527"/>
      <c r="G17" s="63"/>
      <c r="H17" s="63"/>
      <c r="I17" s="63"/>
      <c r="J17" s="63"/>
      <c r="K17" s="63"/>
      <c r="L17" s="63">
        <v>18600</v>
      </c>
      <c r="M17" s="63"/>
      <c r="N17" s="63"/>
      <c r="O17" s="24"/>
      <c r="P17" s="30"/>
      <c r="Q17" s="27">
        <f t="shared" si="0"/>
        <v>18600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</row>
    <row r="18" spans="1:120" s="33" customFormat="1" ht="25.15" customHeight="1" x14ac:dyDescent="0.2">
      <c r="A18" s="31"/>
      <c r="B18" s="32"/>
      <c r="C18" s="28" t="s">
        <v>47</v>
      </c>
      <c r="D18" s="526" t="s">
        <v>76</v>
      </c>
      <c r="E18" s="526"/>
      <c r="F18" s="527"/>
      <c r="G18" s="63"/>
      <c r="H18" s="63"/>
      <c r="I18" s="63">
        <v>456130</v>
      </c>
      <c r="J18" s="63">
        <v>273953</v>
      </c>
      <c r="K18" s="63"/>
      <c r="L18" s="63">
        <v>18600</v>
      </c>
      <c r="M18" s="63"/>
      <c r="N18" s="63"/>
      <c r="O18" s="30"/>
      <c r="P18" s="30"/>
      <c r="Q18" s="27">
        <f t="shared" si="0"/>
        <v>748683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</row>
    <row r="19" spans="1:120" s="33" customFormat="1" ht="25.15" customHeight="1" x14ac:dyDescent="0.2">
      <c r="A19" s="31"/>
      <c r="B19" s="32"/>
      <c r="C19" s="28" t="s">
        <v>48</v>
      </c>
      <c r="D19" s="526" t="s">
        <v>77</v>
      </c>
      <c r="E19" s="526"/>
      <c r="F19" s="527"/>
      <c r="G19" s="63"/>
      <c r="H19" s="63"/>
      <c r="I19" s="63">
        <v>164100</v>
      </c>
      <c r="J19" s="63"/>
      <c r="K19" s="63">
        <v>150000</v>
      </c>
      <c r="L19" s="63">
        <v>18600</v>
      </c>
      <c r="M19" s="63"/>
      <c r="N19" s="63"/>
      <c r="O19" s="30"/>
      <c r="P19" s="30"/>
      <c r="Q19" s="27">
        <f t="shared" si="0"/>
        <v>332700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</row>
    <row r="20" spans="1:120" s="33" customFormat="1" ht="25.15" customHeight="1" x14ac:dyDescent="0.2">
      <c r="A20" s="31"/>
      <c r="B20" s="32"/>
      <c r="C20" s="28" t="s">
        <v>49</v>
      </c>
      <c r="D20" s="526" t="s">
        <v>89</v>
      </c>
      <c r="E20" s="526"/>
      <c r="F20" s="527"/>
      <c r="G20" s="63"/>
      <c r="H20" s="63"/>
      <c r="I20" s="63">
        <v>267786</v>
      </c>
      <c r="J20" s="63"/>
      <c r="K20" s="63"/>
      <c r="L20" s="30"/>
      <c r="M20" s="30"/>
      <c r="N20" s="30"/>
      <c r="O20" s="30"/>
      <c r="P20" s="30"/>
      <c r="Q20" s="27">
        <f t="shared" si="0"/>
        <v>267786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</row>
    <row r="21" spans="1:120" s="33" customFormat="1" ht="25.15" customHeight="1" x14ac:dyDescent="0.2">
      <c r="A21" s="31"/>
      <c r="B21" s="32"/>
      <c r="C21" s="28" t="s">
        <v>50</v>
      </c>
      <c r="D21" s="526" t="s">
        <v>110</v>
      </c>
      <c r="E21" s="526"/>
      <c r="F21" s="527"/>
      <c r="G21" s="63">
        <v>904552</v>
      </c>
      <c r="H21" s="63"/>
      <c r="I21" s="63">
        <v>208170</v>
      </c>
      <c r="J21" s="63"/>
      <c r="K21" s="63"/>
      <c r="L21" s="30"/>
      <c r="M21" s="30"/>
      <c r="N21" s="30"/>
      <c r="O21" s="30"/>
      <c r="P21" s="30"/>
      <c r="Q21" s="27">
        <f t="shared" si="0"/>
        <v>1112722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</row>
    <row r="22" spans="1:120" s="33" customFormat="1" ht="25.15" customHeight="1" thickBot="1" x14ac:dyDescent="0.25">
      <c r="A22" s="31"/>
      <c r="B22" s="32"/>
      <c r="C22" s="23" t="s">
        <v>51</v>
      </c>
      <c r="D22" s="526" t="s">
        <v>120</v>
      </c>
      <c r="E22" s="526"/>
      <c r="F22" s="527"/>
      <c r="G22" s="63">
        <v>32400</v>
      </c>
      <c r="H22" s="63">
        <v>208</v>
      </c>
      <c r="I22" s="63">
        <v>32792</v>
      </c>
      <c r="J22" s="63"/>
      <c r="K22" s="63">
        <v>13576</v>
      </c>
      <c r="L22" s="63">
        <v>2488</v>
      </c>
      <c r="M22" s="63"/>
      <c r="N22" s="63"/>
      <c r="O22" s="34"/>
      <c r="P22" s="34"/>
      <c r="Q22" s="35">
        <f t="shared" si="0"/>
        <v>81464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</row>
    <row r="23" spans="1:120" ht="25.15" customHeight="1" thickBot="1" x14ac:dyDescent="0.25">
      <c r="A23" s="21"/>
      <c r="B23" s="29" t="s">
        <v>62</v>
      </c>
      <c r="C23" s="531" t="s">
        <v>88</v>
      </c>
      <c r="D23" s="531"/>
      <c r="E23" s="531"/>
      <c r="F23" s="531"/>
      <c r="G23" s="36">
        <f>SUM(G16:G22)</f>
        <v>936952</v>
      </c>
      <c r="H23" s="36">
        <f>SUM(H16:H22)</f>
        <v>208</v>
      </c>
      <c r="I23" s="36">
        <f>SUM(I16:I22)</f>
        <v>1128978</v>
      </c>
      <c r="J23" s="36">
        <f>SUM(J14:J22)</f>
        <v>273953</v>
      </c>
      <c r="K23" s="36">
        <f>SUM(K15:K22)</f>
        <v>459655</v>
      </c>
      <c r="L23" s="36">
        <f>SUM(L16:L22)</f>
        <v>76888</v>
      </c>
      <c r="M23" s="36">
        <f>SUM(M16:M22)</f>
        <v>0</v>
      </c>
      <c r="N23" s="36">
        <f>SUM(N16:N22)</f>
        <v>0</v>
      </c>
      <c r="O23" s="36">
        <f>SUM(O16:O22)</f>
        <v>0</v>
      </c>
      <c r="P23" s="36">
        <f>P13</f>
        <v>998402</v>
      </c>
      <c r="Q23" s="36">
        <f t="shared" si="0"/>
        <v>3875036</v>
      </c>
    </row>
    <row r="24" spans="1:120" ht="25.15" customHeight="1" x14ac:dyDescent="0.25">
      <c r="A24" s="18">
        <v>2</v>
      </c>
      <c r="B24" s="528" t="s">
        <v>140</v>
      </c>
      <c r="C24" s="529"/>
      <c r="D24" s="529"/>
      <c r="E24" s="529"/>
      <c r="F24" s="530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0"/>
    </row>
    <row r="25" spans="1:120" ht="25.15" customHeight="1" x14ac:dyDescent="0.2">
      <c r="A25" s="21"/>
      <c r="B25" s="29"/>
      <c r="C25" s="110" t="s">
        <v>42</v>
      </c>
      <c r="D25" s="110" t="s">
        <v>91</v>
      </c>
      <c r="E25" s="110"/>
      <c r="F25" s="111"/>
      <c r="G25" s="26"/>
      <c r="H25" s="26"/>
      <c r="I25" s="30"/>
      <c r="J25" s="30"/>
      <c r="K25" s="30"/>
      <c r="L25" s="30"/>
      <c r="M25" s="30"/>
      <c r="N25" s="30"/>
      <c r="O25" s="30"/>
      <c r="P25" s="27">
        <f>(-G25-H25)</f>
        <v>0</v>
      </c>
      <c r="Q25" s="27">
        <f>G25+H25+P25</f>
        <v>0</v>
      </c>
    </row>
    <row r="26" spans="1:120" ht="25.15" customHeight="1" x14ac:dyDescent="0.2">
      <c r="A26" s="21"/>
      <c r="B26" s="29"/>
      <c r="C26" s="110" t="s">
        <v>43</v>
      </c>
      <c r="D26" s="110" t="s">
        <v>141</v>
      </c>
      <c r="E26" s="110"/>
      <c r="F26" s="111"/>
      <c r="G26" s="63">
        <v>4429122</v>
      </c>
      <c r="H26" s="63">
        <v>1107281</v>
      </c>
      <c r="I26" s="63">
        <v>291389.62</v>
      </c>
      <c r="J26" s="30"/>
      <c r="K26" s="30"/>
      <c r="L26" s="30"/>
      <c r="M26" s="63"/>
      <c r="N26" s="30"/>
      <c r="O26" s="63"/>
      <c r="P26" s="30"/>
      <c r="Q26" s="27">
        <f>SUM(G26:P26)</f>
        <v>5827792.6200000001</v>
      </c>
    </row>
    <row r="27" spans="1:120" ht="25.15" customHeight="1" thickBot="1" x14ac:dyDescent="0.25">
      <c r="A27" s="21"/>
      <c r="B27" s="29"/>
      <c r="C27" s="23" t="s">
        <v>44</v>
      </c>
      <c r="D27" s="23" t="s">
        <v>151</v>
      </c>
      <c r="E27" s="23"/>
      <c r="F27" s="109"/>
      <c r="G27" s="37"/>
      <c r="H27" s="37"/>
      <c r="I27" s="37"/>
      <c r="J27" s="37"/>
      <c r="K27" s="37"/>
      <c r="L27" s="37"/>
      <c r="M27" s="37"/>
      <c r="N27" s="37"/>
      <c r="O27" s="38"/>
      <c r="P27" s="38"/>
      <c r="Q27" s="35">
        <f>SUM(G27:P27)</f>
        <v>0</v>
      </c>
    </row>
    <row r="28" spans="1:120" ht="25.15" customHeight="1" thickBot="1" x14ac:dyDescent="0.25">
      <c r="A28" s="39"/>
      <c r="B28" s="40" t="s">
        <v>45</v>
      </c>
      <c r="C28" s="532" t="s">
        <v>88</v>
      </c>
      <c r="D28" s="532"/>
      <c r="E28" s="532"/>
      <c r="F28" s="532"/>
      <c r="G28" s="36">
        <f>SUM(G25:G27)</f>
        <v>4429122</v>
      </c>
      <c r="H28" s="36">
        <f>SUM(H25:H27)</f>
        <v>1107281</v>
      </c>
      <c r="I28" s="36">
        <f>SUM(I26:I27)</f>
        <v>291389.62</v>
      </c>
      <c r="J28" s="36">
        <f>J27</f>
        <v>0</v>
      </c>
      <c r="K28" s="36">
        <f>K27</f>
        <v>0</v>
      </c>
      <c r="L28" s="36">
        <f>L27</f>
        <v>0</v>
      </c>
      <c r="M28" s="36">
        <f>M27</f>
        <v>0</v>
      </c>
      <c r="N28" s="36">
        <f>N27</f>
        <v>0</v>
      </c>
      <c r="O28" s="36">
        <f>SUM(O26:O27)</f>
        <v>0</v>
      </c>
      <c r="P28" s="36">
        <f>SUM(P25+P27)</f>
        <v>0</v>
      </c>
      <c r="Q28" s="36">
        <f>SUM(G28:P28)</f>
        <v>5827792.6200000001</v>
      </c>
      <c r="T28" s="41"/>
    </row>
    <row r="29" spans="1:120" ht="25.15" customHeight="1" x14ac:dyDescent="0.25">
      <c r="A29" s="18">
        <v>3</v>
      </c>
      <c r="B29" s="528" t="s">
        <v>152</v>
      </c>
      <c r="C29" s="529"/>
      <c r="D29" s="529"/>
      <c r="E29" s="529"/>
      <c r="F29" s="530"/>
      <c r="G29" s="42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20" ht="25.15" customHeight="1" x14ac:dyDescent="0.25">
      <c r="A30" s="85"/>
      <c r="B30" s="86" t="s">
        <v>114</v>
      </c>
      <c r="C30" s="524" t="s">
        <v>112</v>
      </c>
      <c r="D30" s="524"/>
      <c r="E30" s="524"/>
      <c r="F30" s="525"/>
      <c r="G30" s="42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20" ht="25.15" customHeight="1" x14ac:dyDescent="0.2">
      <c r="A31" s="21"/>
      <c r="B31" s="86"/>
      <c r="C31" s="44" t="s">
        <v>42</v>
      </c>
      <c r="D31" s="548" t="s">
        <v>86</v>
      </c>
      <c r="E31" s="548"/>
      <c r="F31" s="549"/>
      <c r="G31" s="45"/>
      <c r="H31" s="30"/>
      <c r="I31" s="30"/>
      <c r="J31" s="46"/>
      <c r="K31" s="30"/>
      <c r="L31" s="30"/>
      <c r="M31" s="30"/>
      <c r="N31" s="30"/>
      <c r="O31" s="30"/>
      <c r="P31" s="30"/>
      <c r="Q31" s="27">
        <f t="shared" ref="Q31:Q39" si="1">SUM(G31:P31)</f>
        <v>0</v>
      </c>
    </row>
    <row r="32" spans="1:120" ht="25.15" customHeight="1" x14ac:dyDescent="0.2">
      <c r="A32" s="21"/>
      <c r="B32" s="86"/>
      <c r="C32" s="44" t="s">
        <v>43</v>
      </c>
      <c r="D32" s="548" t="s">
        <v>78</v>
      </c>
      <c r="E32" s="548"/>
      <c r="F32" s="549"/>
      <c r="G32" s="45"/>
      <c r="H32" s="30"/>
      <c r="I32" s="30"/>
      <c r="J32" s="46"/>
      <c r="K32" s="46">
        <v>4140</v>
      </c>
      <c r="L32" s="30"/>
      <c r="M32" s="30"/>
      <c r="N32" s="30"/>
      <c r="O32" s="30"/>
      <c r="P32" s="30"/>
      <c r="Q32" s="27">
        <f t="shared" si="1"/>
        <v>4140</v>
      </c>
    </row>
    <row r="33" spans="1:18" ht="25.15" customHeight="1" x14ac:dyDescent="0.2">
      <c r="A33" s="21"/>
      <c r="B33" s="86"/>
      <c r="C33" s="44" t="s">
        <v>44</v>
      </c>
      <c r="D33" s="524" t="s">
        <v>79</v>
      </c>
      <c r="E33" s="524"/>
      <c r="F33" s="525"/>
      <c r="G33" s="45"/>
      <c r="H33" s="30"/>
      <c r="I33" s="30"/>
      <c r="J33" s="46"/>
      <c r="K33" s="26"/>
      <c r="L33" s="30"/>
      <c r="M33" s="63"/>
      <c r="N33" s="30"/>
      <c r="O33" s="30"/>
      <c r="P33" s="30"/>
      <c r="Q33" s="27">
        <f t="shared" si="1"/>
        <v>0</v>
      </c>
    </row>
    <row r="34" spans="1:18" ht="25.15" customHeight="1" x14ac:dyDescent="0.2">
      <c r="A34" s="21"/>
      <c r="B34" s="86"/>
      <c r="C34" s="44" t="s">
        <v>45</v>
      </c>
      <c r="D34" s="524" t="s">
        <v>80</v>
      </c>
      <c r="E34" s="524"/>
      <c r="F34" s="525"/>
      <c r="G34" s="45"/>
      <c r="H34" s="30"/>
      <c r="I34" s="30"/>
      <c r="J34" s="46"/>
      <c r="K34" s="47"/>
      <c r="L34" s="30"/>
      <c r="M34" s="63"/>
      <c r="N34" s="30"/>
      <c r="O34" s="30"/>
      <c r="P34" s="30"/>
      <c r="Q34" s="27">
        <f t="shared" si="1"/>
        <v>0</v>
      </c>
    </row>
    <row r="35" spans="1:18" ht="25.15" customHeight="1" x14ac:dyDescent="0.2">
      <c r="A35" s="21"/>
      <c r="B35" s="86"/>
      <c r="C35" s="44" t="s">
        <v>46</v>
      </c>
      <c r="D35" s="524" t="s">
        <v>81</v>
      </c>
      <c r="E35" s="524"/>
      <c r="F35" s="525"/>
      <c r="G35" s="82"/>
      <c r="H35" s="83"/>
      <c r="I35" s="30"/>
      <c r="J35" s="46">
        <v>95429.79</v>
      </c>
      <c r="K35" s="26"/>
      <c r="L35" s="83"/>
      <c r="M35" s="63"/>
      <c r="N35" s="30"/>
      <c r="O35" s="30"/>
      <c r="P35" s="30"/>
      <c r="Q35" s="27">
        <f t="shared" si="1"/>
        <v>95429.79</v>
      </c>
    </row>
    <row r="36" spans="1:18" ht="25.15" customHeight="1" x14ac:dyDescent="0.2">
      <c r="A36" s="21"/>
      <c r="B36" s="86"/>
      <c r="C36" s="44" t="s">
        <v>47</v>
      </c>
      <c r="D36" s="524" t="s">
        <v>93</v>
      </c>
      <c r="E36" s="524"/>
      <c r="F36" s="525"/>
      <c r="G36" s="48"/>
      <c r="H36" s="48"/>
      <c r="I36" s="48"/>
      <c r="J36" s="46"/>
      <c r="K36" s="26"/>
      <c r="L36" s="26"/>
      <c r="M36" s="26"/>
      <c r="N36" s="26"/>
      <c r="O36" s="30"/>
      <c r="P36" s="30"/>
      <c r="Q36" s="27">
        <f t="shared" si="1"/>
        <v>0</v>
      </c>
    </row>
    <row r="37" spans="1:18" ht="25.15" customHeight="1" x14ac:dyDescent="0.2">
      <c r="A37" s="21"/>
      <c r="B37" s="86"/>
      <c r="C37" s="44" t="s">
        <v>48</v>
      </c>
      <c r="D37" s="524" t="s">
        <v>90</v>
      </c>
      <c r="E37" s="524"/>
      <c r="F37" s="525"/>
      <c r="G37" s="48"/>
      <c r="H37" s="48"/>
      <c r="I37" s="48"/>
      <c r="J37" s="46"/>
      <c r="K37" s="81"/>
      <c r="L37" s="30"/>
      <c r="M37" s="30"/>
      <c r="N37" s="30"/>
      <c r="O37" s="30"/>
      <c r="P37" s="30"/>
      <c r="Q37" s="27">
        <f t="shared" si="1"/>
        <v>0</v>
      </c>
    </row>
    <row r="38" spans="1:18" ht="25.15" customHeight="1" x14ac:dyDescent="0.2">
      <c r="A38" s="21"/>
      <c r="B38" s="86"/>
      <c r="C38" s="44" t="s">
        <v>49</v>
      </c>
      <c r="D38" s="524" t="s">
        <v>109</v>
      </c>
      <c r="E38" s="524"/>
      <c r="F38" s="525"/>
      <c r="G38" s="48">
        <v>904552</v>
      </c>
      <c r="H38" s="48"/>
      <c r="I38" s="48"/>
      <c r="J38" s="46"/>
      <c r="K38" s="81"/>
      <c r="L38" s="30"/>
      <c r="M38" s="30"/>
      <c r="N38" s="30"/>
      <c r="O38" s="45"/>
      <c r="P38" s="30"/>
      <c r="Q38" s="27">
        <f t="shared" si="1"/>
        <v>904552</v>
      </c>
    </row>
    <row r="39" spans="1:18" ht="25.15" customHeight="1" thickBot="1" x14ac:dyDescent="0.25">
      <c r="A39" s="21"/>
      <c r="B39" s="86"/>
      <c r="C39" s="44" t="s">
        <v>50</v>
      </c>
      <c r="D39" s="524" t="s">
        <v>142</v>
      </c>
      <c r="E39" s="524"/>
      <c r="F39" s="525"/>
      <c r="G39" s="84">
        <v>3057119</v>
      </c>
      <c r="H39" s="84">
        <v>1105830</v>
      </c>
      <c r="I39" s="84"/>
      <c r="J39" s="121"/>
      <c r="K39" s="120"/>
      <c r="L39" s="51"/>
      <c r="M39" s="38"/>
      <c r="N39" s="51"/>
      <c r="O39" s="66"/>
      <c r="P39" s="51"/>
      <c r="Q39" s="35">
        <f t="shared" si="1"/>
        <v>4162949</v>
      </c>
    </row>
    <row r="40" spans="1:18" ht="25.15" customHeight="1" thickBot="1" x14ac:dyDescent="0.25">
      <c r="A40" s="29"/>
      <c r="B40" s="545" t="s">
        <v>147</v>
      </c>
      <c r="C40" s="546"/>
      <c r="D40" s="546"/>
      <c r="E40" s="546"/>
      <c r="F40" s="547"/>
      <c r="G40" s="122">
        <f>G36+G37+G38+G39</f>
        <v>3961671</v>
      </c>
      <c r="H40" s="122">
        <f>H36+H37+H38+H39</f>
        <v>1105830</v>
      </c>
      <c r="I40" s="122">
        <f>I36+I37+I38+I39</f>
        <v>0</v>
      </c>
      <c r="J40" s="122">
        <f>SUM(J31:J39)</f>
        <v>95429.79</v>
      </c>
      <c r="K40" s="122">
        <f>SUM(K32:K39)</f>
        <v>4140</v>
      </c>
      <c r="L40" s="124">
        <f>L36</f>
        <v>0</v>
      </c>
      <c r="M40" s="123">
        <f>M33+M34+M36+M35+M39</f>
        <v>0</v>
      </c>
      <c r="N40" s="124">
        <f>N36</f>
        <v>0</v>
      </c>
      <c r="O40" s="123">
        <f>O39</f>
        <v>0</v>
      </c>
      <c r="P40" s="125"/>
      <c r="Q40" s="126">
        <f>SUM(G40:O40)</f>
        <v>5167070.79</v>
      </c>
      <c r="R40" s="41"/>
    </row>
    <row r="41" spans="1:18" ht="25.15" customHeight="1" x14ac:dyDescent="0.2">
      <c r="A41" s="21"/>
      <c r="B41" s="86"/>
      <c r="C41" s="44" t="s">
        <v>51</v>
      </c>
      <c r="D41" s="524" t="s">
        <v>87</v>
      </c>
      <c r="E41" s="524"/>
      <c r="F41" s="525"/>
      <c r="G41" s="128"/>
      <c r="H41" s="132"/>
      <c r="I41" s="133"/>
      <c r="J41" s="134"/>
      <c r="K41" s="133"/>
      <c r="L41" s="133"/>
      <c r="M41" s="133"/>
      <c r="N41" s="133"/>
      <c r="O41" s="133"/>
      <c r="P41" s="131"/>
      <c r="Q41" s="135">
        <f>SUM(G41:P41)</f>
        <v>0</v>
      </c>
    </row>
    <row r="42" spans="1:18" ht="25.15" customHeight="1" x14ac:dyDescent="0.2">
      <c r="A42" s="21"/>
      <c r="B42" s="86" t="s">
        <v>115</v>
      </c>
      <c r="C42" s="524" t="s">
        <v>113</v>
      </c>
      <c r="D42" s="524"/>
      <c r="E42" s="524"/>
      <c r="F42" s="525"/>
      <c r="G42" s="136"/>
      <c r="H42" s="113"/>
      <c r="I42" s="113"/>
      <c r="J42" s="113"/>
      <c r="K42" s="113"/>
      <c r="L42" s="113"/>
      <c r="M42" s="113"/>
      <c r="N42" s="113"/>
      <c r="O42" s="113"/>
      <c r="P42" s="34"/>
      <c r="Q42" s="34"/>
    </row>
    <row r="43" spans="1:18" ht="25.15" customHeight="1" x14ac:dyDescent="0.25">
      <c r="A43" s="21"/>
      <c r="B43" s="43"/>
      <c r="C43" s="44" t="s">
        <v>42</v>
      </c>
      <c r="D43" s="44" t="s">
        <v>106</v>
      </c>
      <c r="E43" s="44"/>
      <c r="F43" s="127"/>
      <c r="G43" s="129"/>
      <c r="H43" s="26"/>
      <c r="I43" s="48"/>
      <c r="J43" s="48"/>
      <c r="K43" s="48"/>
      <c r="L43" s="48"/>
      <c r="M43" s="48"/>
      <c r="N43" s="48"/>
      <c r="O43" s="48"/>
      <c r="P43" s="30"/>
      <c r="Q43" s="27">
        <f>SUM(G43:P43)</f>
        <v>0</v>
      </c>
    </row>
    <row r="44" spans="1:18" ht="25.15" customHeight="1" x14ac:dyDescent="0.25">
      <c r="A44" s="21"/>
      <c r="B44" s="43"/>
      <c r="C44" s="44" t="s">
        <v>43</v>
      </c>
      <c r="D44" s="44" t="s">
        <v>107</v>
      </c>
      <c r="E44" s="44"/>
      <c r="F44" s="127"/>
      <c r="G44" s="129"/>
      <c r="H44" s="26"/>
      <c r="I44" s="48"/>
      <c r="J44" s="48"/>
      <c r="K44" s="48"/>
      <c r="L44" s="48"/>
      <c r="M44" s="48"/>
      <c r="N44" s="48"/>
      <c r="O44" s="48"/>
      <c r="P44" s="30"/>
      <c r="Q44" s="27">
        <f>SUM(G44:P44)</f>
        <v>0</v>
      </c>
    </row>
    <row r="45" spans="1:18" ht="25.15" customHeight="1" x14ac:dyDescent="0.25">
      <c r="A45" s="21"/>
      <c r="B45" s="43"/>
      <c r="C45" s="44" t="s">
        <v>44</v>
      </c>
      <c r="D45" s="524" t="s">
        <v>102</v>
      </c>
      <c r="E45" s="524"/>
      <c r="F45" s="525"/>
      <c r="G45" s="35">
        <v>1306935</v>
      </c>
      <c r="H45" s="130">
        <v>16342.07</v>
      </c>
      <c r="I45" s="48"/>
      <c r="J45" s="48">
        <v>90997</v>
      </c>
      <c r="K45" s="48"/>
      <c r="L45" s="48"/>
      <c r="M45" s="48"/>
      <c r="N45" s="48"/>
      <c r="O45" s="48"/>
      <c r="P45" s="30"/>
      <c r="Q45" s="27">
        <f>SUM(G45:P45)</f>
        <v>1414274.07</v>
      </c>
    </row>
    <row r="46" spans="1:18" ht="25.15" customHeight="1" thickBot="1" x14ac:dyDescent="0.25">
      <c r="A46" s="39"/>
      <c r="B46" s="40" t="s">
        <v>45</v>
      </c>
      <c r="C46" s="531" t="s">
        <v>116</v>
      </c>
      <c r="D46" s="531"/>
      <c r="E46" s="531"/>
      <c r="F46" s="553"/>
      <c r="G46" s="137">
        <f t="shared" ref="G46:O46" si="2">SUM(G40:G45)</f>
        <v>5268606</v>
      </c>
      <c r="H46" s="35">
        <f t="shared" si="2"/>
        <v>1122172.07</v>
      </c>
      <c r="I46" s="50">
        <f t="shared" si="2"/>
        <v>0</v>
      </c>
      <c r="J46" s="35">
        <f t="shared" si="2"/>
        <v>186426.78999999998</v>
      </c>
      <c r="K46" s="35">
        <f t="shared" si="2"/>
        <v>4140</v>
      </c>
      <c r="L46" s="35">
        <f t="shared" si="2"/>
        <v>0</v>
      </c>
      <c r="M46" s="35">
        <f t="shared" si="2"/>
        <v>0</v>
      </c>
      <c r="N46" s="35">
        <f t="shared" si="2"/>
        <v>0</v>
      </c>
      <c r="O46" s="35">
        <f t="shared" si="2"/>
        <v>0</v>
      </c>
      <c r="P46" s="51"/>
      <c r="Q46" s="35">
        <f>SUM(G46:P46)</f>
        <v>6581344.8600000003</v>
      </c>
    </row>
    <row r="47" spans="1:18" ht="25.15" customHeight="1" thickBot="1" x14ac:dyDescent="0.25">
      <c r="A47" s="39"/>
      <c r="B47" s="40" t="s">
        <v>46</v>
      </c>
      <c r="C47" s="552" t="s">
        <v>68</v>
      </c>
      <c r="D47" s="552"/>
      <c r="E47" s="552"/>
      <c r="F47" s="552"/>
      <c r="G47" s="36" t="str">
        <f>IF(G46='CSS '!F56,'CSS '!F56,"ERROR")</f>
        <v>ERROR</v>
      </c>
      <c r="H47" s="36" t="str">
        <f>IF(H46=PEI!F49,PEI!F49,"ERROR")</f>
        <v>ERROR</v>
      </c>
      <c r="I47" s="36" t="str">
        <f>IF(I46=INN!F36,INN!F36,"ERROR")</f>
        <v>ERROR</v>
      </c>
      <c r="J47" s="36" t="str">
        <f>IF(J46=WET!F15,WET!F15,"ERROR")</f>
        <v>ERROR</v>
      </c>
      <c r="K47" s="36">
        <f>IF(K46=CFTN!F40,CFTN!F40,"ERROR")</f>
        <v>4140</v>
      </c>
      <c r="L47" s="36">
        <f>IF(L46='Other MHSA Funds'!F7,'Other MHSA Funds'!F7,"ERROR")</f>
        <v>0</v>
      </c>
      <c r="M47" s="36">
        <f>IF(M46='Other MHSA Funds'!F9,'Other MHSA Funds'!F9,"ERROR")</f>
        <v>0</v>
      </c>
      <c r="N47" s="36">
        <f>IF('RER Summary'!N46='Other MHSA Funds'!F11,'Other MHSA Funds'!F11,"ERROR")</f>
        <v>0</v>
      </c>
      <c r="O47" s="36">
        <f>IF(O46='Unencumbered Housing Funds'!F7,'Unencumbered Housing Funds'!F7,"ERROR")</f>
        <v>0</v>
      </c>
      <c r="P47" s="89"/>
      <c r="Q47" s="36">
        <f>SUM(G47:P47)</f>
        <v>4140</v>
      </c>
    </row>
    <row r="48" spans="1:18" s="5" customFormat="1" x14ac:dyDescent="0.2">
      <c r="A48" s="52"/>
      <c r="B48" s="52"/>
      <c r="C48" s="52"/>
      <c r="D48" s="52"/>
      <c r="E48" s="52"/>
      <c r="F48" s="52"/>
      <c r="G48" s="138"/>
    </row>
    <row r="49" spans="1:120" s="5" customFormat="1" x14ac:dyDescent="0.2">
      <c r="A49" s="53" t="s">
        <v>135</v>
      </c>
      <c r="B49" s="52"/>
      <c r="C49" s="52"/>
      <c r="D49" s="52"/>
      <c r="E49" s="52"/>
      <c r="F49" s="52"/>
    </row>
    <row r="50" spans="1:120" s="5" customForma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1:120" ht="25.15" customHeight="1" x14ac:dyDescent="0.25">
      <c r="A51" s="61">
        <v>4</v>
      </c>
      <c r="B51" s="554" t="s">
        <v>153</v>
      </c>
      <c r="C51" s="554"/>
      <c r="D51" s="554"/>
      <c r="E51" s="554"/>
      <c r="F51" s="554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</row>
    <row r="52" spans="1:120" ht="25.15" customHeight="1" x14ac:dyDescent="0.25">
      <c r="A52" s="21"/>
      <c r="B52" s="54"/>
      <c r="C52" s="55" t="s">
        <v>42</v>
      </c>
      <c r="D52" s="522" t="s">
        <v>84</v>
      </c>
      <c r="E52" s="522"/>
      <c r="F52" s="523"/>
      <c r="G52" s="139">
        <f>-J52-K52-P52</f>
        <v>0</v>
      </c>
      <c r="H52" s="24"/>
      <c r="I52" s="24"/>
      <c r="J52" s="130"/>
      <c r="K52" s="130"/>
      <c r="L52" s="24"/>
      <c r="M52" s="24"/>
      <c r="N52" s="24"/>
      <c r="O52" s="24"/>
      <c r="P52" s="130"/>
      <c r="Q52" s="139">
        <f>G52+J52+K52+P52</f>
        <v>0</v>
      </c>
      <c r="R52" s="41"/>
    </row>
    <row r="53" spans="1:120" ht="25.15" customHeight="1" x14ac:dyDescent="0.25">
      <c r="A53" s="21"/>
      <c r="B53" s="54"/>
      <c r="C53" s="55" t="s">
        <v>43</v>
      </c>
      <c r="D53" s="522" t="s">
        <v>111</v>
      </c>
      <c r="E53" s="522"/>
      <c r="F53" s="523"/>
      <c r="G53" s="27">
        <f>-J53-K53-P53</f>
        <v>0</v>
      </c>
      <c r="H53" s="30"/>
      <c r="I53" s="30"/>
      <c r="J53" s="26"/>
      <c r="K53" s="26"/>
      <c r="L53" s="30"/>
      <c r="M53" s="30"/>
      <c r="N53" s="30"/>
      <c r="O53" s="30"/>
      <c r="P53" s="26"/>
      <c r="Q53" s="27">
        <f>G53+J53+K53+P53</f>
        <v>0</v>
      </c>
      <c r="R53" s="41"/>
    </row>
    <row r="54" spans="1:120" ht="25.15" customHeight="1" x14ac:dyDescent="0.25">
      <c r="A54" s="39"/>
      <c r="B54" s="56"/>
      <c r="C54" s="57" t="s">
        <v>44</v>
      </c>
      <c r="D54" s="532" t="s">
        <v>143</v>
      </c>
      <c r="E54" s="532"/>
      <c r="F54" s="551"/>
      <c r="G54" s="27">
        <f>-J54-K54-P54</f>
        <v>0</v>
      </c>
      <c r="H54" s="59"/>
      <c r="I54" s="59"/>
      <c r="J54" s="26"/>
      <c r="K54" s="26"/>
      <c r="L54" s="59"/>
      <c r="M54" s="59"/>
      <c r="N54" s="59"/>
      <c r="O54" s="59"/>
      <c r="P54" s="60"/>
      <c r="Q54" s="58">
        <f>G54+J54+K54+P54</f>
        <v>0</v>
      </c>
      <c r="R54" s="41"/>
    </row>
    <row r="55" spans="1:120" ht="25.15" customHeight="1" x14ac:dyDescent="0.25">
      <c r="A55" s="61">
        <v>5</v>
      </c>
      <c r="B55" s="528" t="s">
        <v>154</v>
      </c>
      <c r="C55" s="529"/>
      <c r="D55" s="529"/>
      <c r="E55" s="529"/>
      <c r="F55" s="530"/>
      <c r="G55" s="6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41"/>
    </row>
    <row r="56" spans="1:120" ht="25.15" customHeight="1" x14ac:dyDescent="0.25">
      <c r="A56" s="29"/>
      <c r="B56" s="22"/>
      <c r="C56" s="23" t="s">
        <v>42</v>
      </c>
      <c r="D56" s="524" t="s">
        <v>67</v>
      </c>
      <c r="E56" s="524"/>
      <c r="F56" s="525"/>
      <c r="G56" s="45"/>
      <c r="H56" s="30"/>
      <c r="I56" s="30"/>
      <c r="J56" s="30"/>
      <c r="K56" s="30"/>
      <c r="L56" s="30"/>
      <c r="M56" s="30"/>
      <c r="N56" s="30"/>
      <c r="O56" s="30"/>
      <c r="P56" s="63"/>
      <c r="Q56" s="27">
        <f>P56</f>
        <v>0</v>
      </c>
    </row>
    <row r="57" spans="1:120" ht="25.15" customHeight="1" x14ac:dyDescent="0.25">
      <c r="A57" s="29"/>
      <c r="B57" s="22"/>
      <c r="C57" s="28" t="s">
        <v>43</v>
      </c>
      <c r="D57" s="524" t="s">
        <v>85</v>
      </c>
      <c r="E57" s="524"/>
      <c r="F57" s="525"/>
      <c r="G57" s="45"/>
      <c r="H57" s="30"/>
      <c r="I57" s="30"/>
      <c r="J57" s="63"/>
      <c r="K57" s="30"/>
      <c r="L57" s="30"/>
      <c r="M57" s="30"/>
      <c r="N57" s="30"/>
      <c r="O57" s="30"/>
      <c r="P57" s="30"/>
      <c r="Q57" s="27">
        <f t="shared" ref="Q57:Q67" si="3">SUM(G57:P57)</f>
        <v>0</v>
      </c>
    </row>
    <row r="58" spans="1:120" ht="25.15" customHeight="1" x14ac:dyDescent="0.25">
      <c r="A58" s="29"/>
      <c r="B58" s="22"/>
      <c r="C58" s="28" t="s">
        <v>44</v>
      </c>
      <c r="D58" s="524" t="s">
        <v>73</v>
      </c>
      <c r="E58" s="524"/>
      <c r="F58" s="525"/>
      <c r="G58" s="45"/>
      <c r="H58" s="30"/>
      <c r="I58" s="30"/>
      <c r="J58" s="63"/>
      <c r="K58" s="81"/>
      <c r="L58" s="30"/>
      <c r="M58" s="30"/>
      <c r="N58" s="30"/>
      <c r="O58" s="30"/>
      <c r="P58" s="30"/>
      <c r="Q58" s="27">
        <f t="shared" si="3"/>
        <v>0</v>
      </c>
    </row>
    <row r="59" spans="1:120" ht="25.15" customHeight="1" x14ac:dyDescent="0.25">
      <c r="A59" s="29"/>
      <c r="B59" s="22"/>
      <c r="C59" s="23" t="s">
        <v>45</v>
      </c>
      <c r="D59" s="524" t="s">
        <v>74</v>
      </c>
      <c r="E59" s="524"/>
      <c r="F59" s="525"/>
      <c r="G59" s="45"/>
      <c r="H59" s="30"/>
      <c r="I59" s="30"/>
      <c r="J59" s="63"/>
      <c r="K59" s="81"/>
      <c r="L59" s="30"/>
      <c r="M59" s="63"/>
      <c r="N59" s="30"/>
      <c r="O59" s="30"/>
      <c r="P59" s="30"/>
      <c r="Q59" s="27">
        <f t="shared" si="3"/>
        <v>0</v>
      </c>
    </row>
    <row r="60" spans="1:120" ht="25.15" customHeight="1" x14ac:dyDescent="0.25">
      <c r="A60" s="29"/>
      <c r="B60" s="22"/>
      <c r="C60" s="23" t="s">
        <v>46</v>
      </c>
      <c r="D60" s="524" t="s">
        <v>75</v>
      </c>
      <c r="E60" s="524"/>
      <c r="F60" s="525"/>
      <c r="G60" s="45"/>
      <c r="H60" s="45"/>
      <c r="I60" s="45"/>
      <c r="J60" s="63"/>
      <c r="K60" s="81"/>
      <c r="L60" s="30"/>
      <c r="M60" s="63"/>
      <c r="N60" s="30"/>
      <c r="O60" s="30"/>
      <c r="P60" s="30"/>
      <c r="Q60" s="27">
        <f t="shared" si="3"/>
        <v>0</v>
      </c>
    </row>
    <row r="61" spans="1:120" ht="25.15" customHeight="1" x14ac:dyDescent="0.25">
      <c r="A61" s="29"/>
      <c r="B61" s="22"/>
      <c r="C61" s="23" t="s">
        <v>47</v>
      </c>
      <c r="D61" s="555" t="s">
        <v>76</v>
      </c>
      <c r="E61" s="555"/>
      <c r="F61" s="556"/>
      <c r="G61" s="45"/>
      <c r="H61" s="45"/>
      <c r="I61" s="45"/>
      <c r="J61" s="63"/>
      <c r="K61" s="81"/>
      <c r="L61" s="30"/>
      <c r="M61" s="63"/>
      <c r="N61" s="30"/>
      <c r="O61" s="30"/>
      <c r="P61" s="30"/>
      <c r="Q61" s="27">
        <f t="shared" si="3"/>
        <v>0</v>
      </c>
    </row>
    <row r="62" spans="1:120" s="65" customFormat="1" ht="25.15" customHeight="1" x14ac:dyDescent="0.25">
      <c r="A62" s="29"/>
      <c r="B62" s="22"/>
      <c r="C62" s="23" t="s">
        <v>48</v>
      </c>
      <c r="D62" s="526" t="s">
        <v>77</v>
      </c>
      <c r="E62" s="526"/>
      <c r="F62" s="527"/>
      <c r="G62" s="64"/>
      <c r="H62" s="64"/>
      <c r="I62" s="64"/>
      <c r="J62" s="63"/>
      <c r="K62" s="81"/>
      <c r="L62" s="45"/>
      <c r="M62" s="64"/>
      <c r="N62" s="45"/>
      <c r="O62" s="51"/>
      <c r="P62" s="51"/>
      <c r="Q62" s="27">
        <f t="shared" si="3"/>
        <v>0</v>
      </c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</row>
    <row r="63" spans="1:120" s="65" customFormat="1" ht="25.15" customHeight="1" x14ac:dyDescent="0.25">
      <c r="A63" s="29"/>
      <c r="B63" s="22"/>
      <c r="C63" s="23" t="s">
        <v>49</v>
      </c>
      <c r="D63" s="526" t="s">
        <v>89</v>
      </c>
      <c r="E63" s="526"/>
      <c r="F63" s="527"/>
      <c r="G63" s="64"/>
      <c r="H63" s="38"/>
      <c r="I63" s="38"/>
      <c r="J63" s="63"/>
      <c r="K63" s="81"/>
      <c r="L63" s="51"/>
      <c r="M63" s="51"/>
      <c r="N63" s="51"/>
      <c r="O63" s="51"/>
      <c r="P63" s="51"/>
      <c r="Q63" s="27">
        <f t="shared" si="3"/>
        <v>0</v>
      </c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</row>
    <row r="64" spans="1:120" s="65" customFormat="1" ht="25.15" customHeight="1" x14ac:dyDescent="0.25">
      <c r="A64" s="29"/>
      <c r="B64" s="22"/>
      <c r="C64" s="23" t="s">
        <v>50</v>
      </c>
      <c r="D64" s="526" t="s">
        <v>110</v>
      </c>
      <c r="E64" s="526"/>
      <c r="F64" s="527"/>
      <c r="G64" s="64"/>
      <c r="H64" s="38"/>
      <c r="I64" s="38"/>
      <c r="J64" s="63"/>
      <c r="K64" s="81"/>
      <c r="L64" s="51"/>
      <c r="M64" s="51"/>
      <c r="N64" s="51"/>
      <c r="O64" s="108"/>
      <c r="P64" s="51"/>
      <c r="Q64" s="27">
        <f t="shared" si="3"/>
        <v>0</v>
      </c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</row>
    <row r="65" spans="1:120" s="65" customFormat="1" ht="25.15" customHeight="1" x14ac:dyDescent="0.25">
      <c r="A65" s="29"/>
      <c r="B65" s="22"/>
      <c r="C65" s="23" t="s">
        <v>51</v>
      </c>
      <c r="D65" s="526" t="s">
        <v>144</v>
      </c>
      <c r="E65" s="526"/>
      <c r="F65" s="527"/>
      <c r="G65" s="64"/>
      <c r="H65" s="38"/>
      <c r="I65" s="38"/>
      <c r="J65" s="63"/>
      <c r="K65" s="81"/>
      <c r="L65" s="51"/>
      <c r="M65" s="38"/>
      <c r="N65" s="51"/>
      <c r="O65" s="38"/>
      <c r="P65" s="51"/>
      <c r="Q65" s="27">
        <f t="shared" si="3"/>
        <v>0</v>
      </c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</row>
    <row r="66" spans="1:120" ht="25.15" customHeight="1" thickBot="1" x14ac:dyDescent="0.25">
      <c r="A66" s="29"/>
      <c r="B66" s="29"/>
      <c r="C66" s="28" t="s">
        <v>62</v>
      </c>
      <c r="D66" s="522" t="s">
        <v>108</v>
      </c>
      <c r="E66" s="522"/>
      <c r="F66" s="523"/>
      <c r="G66" s="66"/>
      <c r="H66" s="38"/>
      <c r="I66" s="38"/>
      <c r="J66" s="63"/>
      <c r="K66" s="81"/>
      <c r="L66" s="38"/>
      <c r="M66" s="38"/>
      <c r="N66" s="38"/>
      <c r="O66" s="38"/>
      <c r="P66" s="51"/>
      <c r="Q66" s="35">
        <f t="shared" si="3"/>
        <v>0</v>
      </c>
    </row>
    <row r="67" spans="1:120" ht="25.15" customHeight="1" thickBot="1" x14ac:dyDescent="0.25">
      <c r="A67" s="40"/>
      <c r="B67" s="29" t="s">
        <v>117</v>
      </c>
      <c r="C67" s="28" t="s">
        <v>88</v>
      </c>
      <c r="D67" s="23"/>
      <c r="E67" s="23"/>
      <c r="F67" s="23"/>
      <c r="G67" s="36">
        <f>SUM(G62:G66)</f>
        <v>0</v>
      </c>
      <c r="H67" s="36">
        <f>SUM(H62:H66)</f>
        <v>0</v>
      </c>
      <c r="I67" s="36">
        <f>SUM(I62:I66)</f>
        <v>0</v>
      </c>
      <c r="J67" s="36">
        <f>SUM(J57:J66)</f>
        <v>0</v>
      </c>
      <c r="K67" s="36">
        <f>SUM(K58:K66)</f>
        <v>0</v>
      </c>
      <c r="L67" s="36">
        <f>SUM(L62:L66)</f>
        <v>0</v>
      </c>
      <c r="M67" s="36">
        <f>SUM(M59:M66)</f>
        <v>0</v>
      </c>
      <c r="N67" s="36">
        <f>N66</f>
        <v>0</v>
      </c>
      <c r="O67" s="36">
        <f>SUM(O65:O66)</f>
        <v>0</v>
      </c>
      <c r="P67" s="36">
        <f>P56</f>
        <v>0</v>
      </c>
      <c r="Q67" s="36">
        <f t="shared" si="3"/>
        <v>0</v>
      </c>
    </row>
    <row r="68" spans="1:120" ht="25.15" customHeight="1" x14ac:dyDescent="0.25">
      <c r="A68" s="61">
        <v>6</v>
      </c>
      <c r="B68" s="528" t="s">
        <v>155</v>
      </c>
      <c r="C68" s="529"/>
      <c r="D68" s="529"/>
      <c r="E68" s="529"/>
      <c r="F68" s="530"/>
      <c r="G68" s="42"/>
      <c r="H68" s="24"/>
      <c r="I68" s="24"/>
      <c r="J68" s="24"/>
      <c r="K68" s="24"/>
      <c r="L68" s="24"/>
      <c r="M68" s="24"/>
      <c r="N68" s="24"/>
      <c r="O68" s="34"/>
      <c r="P68" s="34"/>
      <c r="Q68" s="24"/>
      <c r="R68" s="41"/>
    </row>
    <row r="69" spans="1:120" ht="25.15" customHeight="1" x14ac:dyDescent="0.25">
      <c r="A69" s="29"/>
      <c r="B69" s="22"/>
      <c r="C69" s="23" t="s">
        <v>42</v>
      </c>
      <c r="D69" s="524" t="s">
        <v>92</v>
      </c>
      <c r="E69" s="524"/>
      <c r="F69" s="525"/>
      <c r="G69" s="45"/>
      <c r="H69" s="30"/>
      <c r="I69" s="30"/>
      <c r="J69" s="30"/>
      <c r="K69" s="30"/>
      <c r="L69" s="30"/>
      <c r="M69" s="30"/>
      <c r="N69" s="30"/>
      <c r="O69" s="51"/>
      <c r="P69" s="58">
        <f>SUM(P23+P28+P52+P53+P54+P67)</f>
        <v>998402</v>
      </c>
      <c r="Q69" s="27">
        <f>P69</f>
        <v>998402</v>
      </c>
    </row>
    <row r="70" spans="1:120" ht="25.15" customHeight="1" x14ac:dyDescent="0.25">
      <c r="A70" s="29"/>
      <c r="B70" s="22"/>
      <c r="C70" s="28" t="s">
        <v>43</v>
      </c>
      <c r="D70" s="524" t="s">
        <v>85</v>
      </c>
      <c r="E70" s="524"/>
      <c r="F70" s="525"/>
      <c r="G70" s="45"/>
      <c r="H70" s="30"/>
      <c r="I70" s="30"/>
      <c r="J70" s="27">
        <f t="shared" ref="J70:J75" si="4">J14-J31+J57</f>
        <v>0</v>
      </c>
      <c r="K70" s="30"/>
      <c r="L70" s="30"/>
      <c r="M70" s="30"/>
      <c r="N70" s="30"/>
      <c r="O70" s="30"/>
      <c r="P70" s="30"/>
      <c r="Q70" s="27">
        <f t="shared" ref="Q70:Q80" si="5">SUM(G70:P70)</f>
        <v>0</v>
      </c>
    </row>
    <row r="71" spans="1:120" ht="25.15" customHeight="1" x14ac:dyDescent="0.25">
      <c r="A71" s="29"/>
      <c r="B71" s="22"/>
      <c r="C71" s="28" t="s">
        <v>44</v>
      </c>
      <c r="D71" s="524" t="s">
        <v>73</v>
      </c>
      <c r="E71" s="524"/>
      <c r="F71" s="525"/>
      <c r="G71" s="45"/>
      <c r="H71" s="30"/>
      <c r="I71" s="30"/>
      <c r="J71" s="27">
        <f t="shared" si="4"/>
        <v>0</v>
      </c>
      <c r="K71" s="27">
        <f>K15-K32+K58</f>
        <v>6672</v>
      </c>
      <c r="L71" s="30"/>
      <c r="M71" s="30"/>
      <c r="N71" s="30"/>
      <c r="O71" s="30"/>
      <c r="P71" s="30"/>
      <c r="Q71" s="27">
        <f t="shared" si="5"/>
        <v>6672</v>
      </c>
    </row>
    <row r="72" spans="1:120" ht="25.15" customHeight="1" x14ac:dyDescent="0.25">
      <c r="A72" s="29"/>
      <c r="B72" s="22"/>
      <c r="C72" s="23" t="s">
        <v>45</v>
      </c>
      <c r="D72" s="524" t="s">
        <v>74</v>
      </c>
      <c r="E72" s="524"/>
      <c r="F72" s="525"/>
      <c r="G72" s="49">
        <f t="shared" ref="G72:I74" si="6">G16</f>
        <v>0</v>
      </c>
      <c r="H72" s="49">
        <f t="shared" si="6"/>
        <v>0</v>
      </c>
      <c r="I72" s="49">
        <f t="shared" si="6"/>
        <v>0</v>
      </c>
      <c r="J72" s="27">
        <f t="shared" si="4"/>
        <v>0</v>
      </c>
      <c r="K72" s="27">
        <f>K16-K33+K59</f>
        <v>285267</v>
      </c>
      <c r="L72" s="49">
        <f>L16</f>
        <v>18600</v>
      </c>
      <c r="M72" s="27">
        <f>M16-M33+M59</f>
        <v>0</v>
      </c>
      <c r="N72" s="49">
        <f>N16</f>
        <v>0</v>
      </c>
      <c r="O72" s="45"/>
      <c r="P72" s="30"/>
      <c r="Q72" s="27">
        <f t="shared" si="5"/>
        <v>303867</v>
      </c>
    </row>
    <row r="73" spans="1:120" ht="25.15" customHeight="1" x14ac:dyDescent="0.25">
      <c r="A73" s="29"/>
      <c r="B73" s="22"/>
      <c r="C73" s="23" t="s">
        <v>46</v>
      </c>
      <c r="D73" s="524" t="s">
        <v>75</v>
      </c>
      <c r="E73" s="524"/>
      <c r="F73" s="525"/>
      <c r="G73" s="49">
        <f t="shared" si="6"/>
        <v>0</v>
      </c>
      <c r="H73" s="49">
        <f t="shared" si="6"/>
        <v>0</v>
      </c>
      <c r="I73" s="49">
        <f t="shared" si="6"/>
        <v>0</v>
      </c>
      <c r="J73" s="27">
        <f t="shared" si="4"/>
        <v>0</v>
      </c>
      <c r="K73" s="27">
        <f>K17-K34+K60</f>
        <v>0</v>
      </c>
      <c r="L73" s="49">
        <f>L17</f>
        <v>18600</v>
      </c>
      <c r="M73" s="27">
        <f>M17-M34+M60</f>
        <v>0</v>
      </c>
      <c r="N73" s="49">
        <f>N17</f>
        <v>0</v>
      </c>
      <c r="O73" s="45"/>
      <c r="P73" s="30"/>
      <c r="Q73" s="27">
        <f t="shared" si="5"/>
        <v>18600</v>
      </c>
    </row>
    <row r="74" spans="1:120" ht="25.15" customHeight="1" x14ac:dyDescent="0.25">
      <c r="A74" s="29"/>
      <c r="B74" s="22"/>
      <c r="C74" s="23" t="s">
        <v>47</v>
      </c>
      <c r="D74" s="555" t="s">
        <v>76</v>
      </c>
      <c r="E74" s="555"/>
      <c r="F74" s="556"/>
      <c r="G74" s="49">
        <f t="shared" si="6"/>
        <v>0</v>
      </c>
      <c r="H74" s="49">
        <f t="shared" si="6"/>
        <v>0</v>
      </c>
      <c r="I74" s="49">
        <f t="shared" si="6"/>
        <v>456130</v>
      </c>
      <c r="J74" s="27">
        <f t="shared" si="4"/>
        <v>178523.21000000002</v>
      </c>
      <c r="K74" s="27">
        <f>K18-K35+K61</f>
        <v>0</v>
      </c>
      <c r="L74" s="49">
        <f>L18</f>
        <v>18600</v>
      </c>
      <c r="M74" s="27">
        <f>M18-M35+M61</f>
        <v>0</v>
      </c>
      <c r="N74" s="49">
        <f>N18</f>
        <v>0</v>
      </c>
      <c r="O74" s="30"/>
      <c r="P74" s="30"/>
      <c r="Q74" s="27">
        <f t="shared" si="5"/>
        <v>653253.21</v>
      </c>
    </row>
    <row r="75" spans="1:120" s="65" customFormat="1" ht="25.15" customHeight="1" x14ac:dyDescent="0.25">
      <c r="A75" s="29"/>
      <c r="B75" s="22"/>
      <c r="C75" s="23" t="s">
        <v>48</v>
      </c>
      <c r="D75" s="526" t="s">
        <v>77</v>
      </c>
      <c r="E75" s="526"/>
      <c r="F75" s="527"/>
      <c r="G75" s="49">
        <f>SUM(G19-G36+G62)</f>
        <v>0</v>
      </c>
      <c r="H75" s="49">
        <f>SUM(H19-H36+H62)</f>
        <v>0</v>
      </c>
      <c r="I75" s="49">
        <f>SUM(I19-I36+I62)</f>
        <v>164100</v>
      </c>
      <c r="J75" s="27">
        <f t="shared" si="4"/>
        <v>0</v>
      </c>
      <c r="K75" s="27">
        <f>K19-K36+K62</f>
        <v>150000</v>
      </c>
      <c r="L75" s="27">
        <f>L19-L36+L62</f>
        <v>18600</v>
      </c>
      <c r="M75" s="27">
        <f>M19-M36+M62</f>
        <v>0</v>
      </c>
      <c r="N75" s="27">
        <f>N19-N36+N62</f>
        <v>0</v>
      </c>
      <c r="O75" s="51"/>
      <c r="P75" s="51"/>
      <c r="Q75" s="27">
        <f t="shared" si="5"/>
        <v>332700</v>
      </c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</row>
    <row r="76" spans="1:120" s="65" customFormat="1" ht="25.15" customHeight="1" x14ac:dyDescent="0.25">
      <c r="A76" s="29"/>
      <c r="B76" s="22"/>
      <c r="C76" s="23" t="s">
        <v>49</v>
      </c>
      <c r="D76" s="526" t="s">
        <v>89</v>
      </c>
      <c r="E76" s="526"/>
      <c r="F76" s="527"/>
      <c r="G76" s="49">
        <f>SUM(G20-G37+G52+G63)</f>
        <v>0</v>
      </c>
      <c r="H76" s="49">
        <f>SUM(H20-H37+H63)</f>
        <v>0</v>
      </c>
      <c r="I76" s="49">
        <f>SUM(I20-I37+I63)</f>
        <v>267786</v>
      </c>
      <c r="J76" s="27">
        <f>J20-J37+J52+J63</f>
        <v>0</v>
      </c>
      <c r="K76" s="27">
        <f>K20-K37+K52+K63</f>
        <v>0</v>
      </c>
      <c r="L76" s="30"/>
      <c r="M76" s="30"/>
      <c r="N76" s="30"/>
      <c r="O76" s="51"/>
      <c r="P76" s="51"/>
      <c r="Q76" s="27">
        <f t="shared" si="5"/>
        <v>267786</v>
      </c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</row>
    <row r="77" spans="1:120" s="65" customFormat="1" ht="25.15" customHeight="1" x14ac:dyDescent="0.25">
      <c r="A77" s="29"/>
      <c r="B77" s="22"/>
      <c r="C77" s="23" t="s">
        <v>50</v>
      </c>
      <c r="D77" s="526" t="s">
        <v>110</v>
      </c>
      <c r="E77" s="526"/>
      <c r="F77" s="527"/>
      <c r="G77" s="49">
        <f>SUM(G21-G38+G53+G64)</f>
        <v>0</v>
      </c>
      <c r="H77" s="49">
        <f>SUM(H21-H38+H64)</f>
        <v>0</v>
      </c>
      <c r="I77" s="49">
        <f>SUM(I21-I38+I64)</f>
        <v>208170</v>
      </c>
      <c r="J77" s="27">
        <f>J21-J38+J53+J64</f>
        <v>0</v>
      </c>
      <c r="K77" s="27">
        <f>K21-K38+K53+K64</f>
        <v>0</v>
      </c>
      <c r="L77" s="30"/>
      <c r="M77" s="30"/>
      <c r="N77" s="30"/>
      <c r="O77" s="51"/>
      <c r="P77" s="51"/>
      <c r="Q77" s="27">
        <f t="shared" si="5"/>
        <v>208170</v>
      </c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</row>
    <row r="78" spans="1:120" s="65" customFormat="1" ht="25.15" customHeight="1" x14ac:dyDescent="0.25">
      <c r="A78" s="29"/>
      <c r="B78" s="22"/>
      <c r="C78" s="23" t="s">
        <v>51</v>
      </c>
      <c r="D78" s="526" t="s">
        <v>144</v>
      </c>
      <c r="E78" s="526"/>
      <c r="F78" s="527"/>
      <c r="G78" s="49">
        <f>SUM(G25+G26-G39+G54+G65)</f>
        <v>1372003</v>
      </c>
      <c r="H78" s="49">
        <f>SUM(H25+H26-H39+H65)</f>
        <v>1451</v>
      </c>
      <c r="I78" s="49">
        <f>SUM(I26-I39+I65)</f>
        <v>291389.62</v>
      </c>
      <c r="J78" s="27">
        <f>J26-J39+J54+J65</f>
        <v>0</v>
      </c>
      <c r="K78" s="27">
        <f>K26-K39+K54+K65</f>
        <v>0</v>
      </c>
      <c r="L78" s="30"/>
      <c r="M78" s="27">
        <f>M26-M39+M65</f>
        <v>0</v>
      </c>
      <c r="N78" s="30"/>
      <c r="O78" s="35">
        <f>O26-O39+O65</f>
        <v>0</v>
      </c>
      <c r="P78" s="51"/>
      <c r="Q78" s="27">
        <f t="shared" si="5"/>
        <v>1664843.62</v>
      </c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</row>
    <row r="79" spans="1:120" ht="25.15" customHeight="1" thickBot="1" x14ac:dyDescent="0.25">
      <c r="A79" s="32"/>
      <c r="B79" s="29"/>
      <c r="C79" s="28" t="s">
        <v>62</v>
      </c>
      <c r="D79" s="522" t="s">
        <v>108</v>
      </c>
      <c r="E79" s="522"/>
      <c r="F79" s="523"/>
      <c r="G79" s="50">
        <f t="shared" ref="G79:N79" si="7">G22+G27-G41+G66</f>
        <v>32400</v>
      </c>
      <c r="H79" s="50">
        <f t="shared" si="7"/>
        <v>208</v>
      </c>
      <c r="I79" s="50">
        <f t="shared" si="7"/>
        <v>32792</v>
      </c>
      <c r="J79" s="50">
        <f t="shared" si="7"/>
        <v>0</v>
      </c>
      <c r="K79" s="50">
        <f t="shared" si="7"/>
        <v>13576</v>
      </c>
      <c r="L79" s="50">
        <f t="shared" si="7"/>
        <v>2488</v>
      </c>
      <c r="M79" s="50">
        <f t="shared" si="7"/>
        <v>0</v>
      </c>
      <c r="N79" s="50">
        <f t="shared" si="7"/>
        <v>0</v>
      </c>
      <c r="O79" s="50">
        <f>O22+O27-O41+O66</f>
        <v>0</v>
      </c>
      <c r="P79" s="51"/>
      <c r="Q79" s="35">
        <f t="shared" si="5"/>
        <v>81464</v>
      </c>
    </row>
    <row r="80" spans="1:120" ht="25.15" customHeight="1" thickBot="1" x14ac:dyDescent="0.25">
      <c r="A80" s="40"/>
      <c r="B80" s="40" t="s">
        <v>117</v>
      </c>
      <c r="C80" s="67" t="s">
        <v>88</v>
      </c>
      <c r="D80" s="68"/>
      <c r="E80" s="68"/>
      <c r="F80" s="68"/>
      <c r="G80" s="36">
        <f>SUM(G72:G79)</f>
        <v>1404403</v>
      </c>
      <c r="H80" s="36">
        <f>SUM(H72:H79)</f>
        <v>1659</v>
      </c>
      <c r="I80" s="36">
        <f>SUM(I72:I79)</f>
        <v>1420367.62</v>
      </c>
      <c r="J80" s="36">
        <f>SUM(J70:J79)</f>
        <v>178523.21000000002</v>
      </c>
      <c r="K80" s="36">
        <f>SUM(K71:K79)</f>
        <v>455515</v>
      </c>
      <c r="L80" s="36">
        <f>SUM(L72:L79)</f>
        <v>76888</v>
      </c>
      <c r="M80" s="36">
        <f>SUM(M72:M79)</f>
        <v>0</v>
      </c>
      <c r="N80" s="36">
        <f>SUM(N72:N79)</f>
        <v>0</v>
      </c>
      <c r="O80" s="36">
        <f>SUM(O72:O79)</f>
        <v>0</v>
      </c>
      <c r="P80" s="36">
        <f>P69</f>
        <v>998402</v>
      </c>
      <c r="Q80" s="36">
        <f t="shared" si="5"/>
        <v>4535757.83</v>
      </c>
    </row>
    <row r="81" spans="1:20" ht="25.15" customHeight="1" x14ac:dyDescent="0.2">
      <c r="A81" s="23"/>
      <c r="B81" s="23"/>
      <c r="C81" s="28"/>
      <c r="D81" s="23"/>
      <c r="E81" s="23"/>
      <c r="F81" s="23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</row>
    <row r="82" spans="1:20" ht="25.15" customHeight="1" x14ac:dyDescent="0.2">
      <c r="A82" s="28"/>
      <c r="B82" s="28"/>
      <c r="C82" s="28"/>
      <c r="D82" s="28"/>
      <c r="E82" s="28"/>
      <c r="F82" s="28"/>
      <c r="G82" s="93"/>
      <c r="H82" s="93"/>
      <c r="I82" s="93"/>
      <c r="J82" s="69"/>
      <c r="K82" s="69"/>
      <c r="L82" s="69"/>
      <c r="M82" s="69"/>
      <c r="N82" s="69"/>
      <c r="O82" s="69"/>
      <c r="P82" s="69" t="s">
        <v>119</v>
      </c>
      <c r="Q82" s="69"/>
    </row>
    <row r="83" spans="1:20" s="5" customFormat="1" ht="25.15" customHeight="1" x14ac:dyDescent="0.25">
      <c r="A83" s="568" t="s">
        <v>156</v>
      </c>
      <c r="B83" s="569"/>
      <c r="C83" s="570"/>
      <c r="D83" s="98"/>
      <c r="E83" s="98"/>
      <c r="H83" s="95"/>
      <c r="I83" s="95"/>
      <c r="J83" s="75"/>
      <c r="K83" s="70"/>
      <c r="L83" s="70"/>
      <c r="M83" s="573" t="s">
        <v>96</v>
      </c>
      <c r="N83" s="573"/>
      <c r="O83" s="573"/>
      <c r="P83" s="573"/>
      <c r="Q83" s="573"/>
      <c r="R83" s="52"/>
    </row>
    <row r="84" spans="1:20" ht="29.25" customHeight="1" x14ac:dyDescent="0.2">
      <c r="A84" s="571" t="s">
        <v>148</v>
      </c>
      <c r="B84" s="571"/>
      <c r="C84" s="571"/>
      <c r="D84" s="571"/>
      <c r="E84" s="571"/>
      <c r="F84" s="571"/>
      <c r="G84" s="99" t="s">
        <v>95</v>
      </c>
      <c r="H84" s="94"/>
      <c r="I84" s="94"/>
      <c r="J84" s="71"/>
      <c r="K84" s="72"/>
      <c r="L84" s="72"/>
      <c r="M84" s="73" t="s">
        <v>97</v>
      </c>
      <c r="N84" s="567" t="s">
        <v>167</v>
      </c>
      <c r="O84" s="567"/>
      <c r="P84" s="567"/>
      <c r="Q84" s="567"/>
      <c r="R84" s="74"/>
      <c r="S84" s="74"/>
      <c r="T84" s="75"/>
    </row>
    <row r="85" spans="1:20" ht="25.15" customHeight="1" x14ac:dyDescent="0.2">
      <c r="A85" s="572" t="s">
        <v>125</v>
      </c>
      <c r="B85" s="572"/>
      <c r="C85" s="572"/>
      <c r="D85" s="572"/>
      <c r="E85" s="572"/>
      <c r="F85" s="572"/>
      <c r="G85" s="100">
        <v>1242095</v>
      </c>
      <c r="H85" s="87"/>
      <c r="I85" s="87"/>
      <c r="J85" s="69"/>
      <c r="K85" s="76"/>
      <c r="L85" s="76"/>
      <c r="M85" s="73" t="s">
        <v>98</v>
      </c>
      <c r="N85" s="567" t="s">
        <v>168</v>
      </c>
      <c r="O85" s="567"/>
      <c r="P85" s="567"/>
      <c r="Q85" s="567"/>
      <c r="R85" s="69"/>
      <c r="S85" s="69"/>
      <c r="T85" s="75"/>
    </row>
    <row r="86" spans="1:20" ht="25.15" customHeight="1" x14ac:dyDescent="0.2">
      <c r="A86" s="76"/>
      <c r="B86" s="76"/>
      <c r="C86" s="76"/>
      <c r="D86" s="76"/>
      <c r="E86" s="76"/>
      <c r="F86" s="76"/>
      <c r="G86" s="78"/>
      <c r="H86" s="69"/>
      <c r="I86" s="69"/>
      <c r="J86" s="69"/>
      <c r="K86" s="77"/>
      <c r="L86" s="77"/>
      <c r="M86" s="73" t="s">
        <v>99</v>
      </c>
      <c r="N86" s="567" t="s">
        <v>169</v>
      </c>
      <c r="O86" s="567"/>
      <c r="P86" s="567"/>
      <c r="Q86" s="567"/>
      <c r="R86" s="69"/>
      <c r="S86" s="69"/>
      <c r="T86" s="75"/>
    </row>
    <row r="87" spans="1:20" ht="25.15" customHeight="1" x14ac:dyDescent="0.2">
      <c r="A87" s="77"/>
      <c r="B87" s="77"/>
      <c r="C87" s="77"/>
      <c r="D87" s="77"/>
      <c r="E87" s="77"/>
      <c r="F87" s="77"/>
      <c r="G87" s="69"/>
      <c r="H87" s="69"/>
      <c r="I87" s="69"/>
      <c r="J87" s="69"/>
      <c r="K87" s="77"/>
      <c r="L87" s="77"/>
      <c r="M87" s="73" t="s">
        <v>100</v>
      </c>
      <c r="N87" s="567" t="s">
        <v>170</v>
      </c>
      <c r="O87" s="567"/>
      <c r="P87" s="567"/>
      <c r="Q87" s="567"/>
      <c r="R87" s="69"/>
      <c r="S87" s="69"/>
      <c r="T87" s="75"/>
    </row>
    <row r="88" spans="1:20" s="5" customFormat="1" x14ac:dyDescent="0.2">
      <c r="M88" s="75"/>
      <c r="N88" s="75"/>
      <c r="O88" s="75"/>
      <c r="P88" s="75"/>
      <c r="Q88" s="75"/>
      <c r="R88" s="75"/>
      <c r="S88" s="75"/>
      <c r="T88" s="75"/>
    </row>
    <row r="89" spans="1:20" s="5" customFormat="1" x14ac:dyDescent="0.2">
      <c r="M89" s="75"/>
      <c r="N89" s="75"/>
      <c r="O89" s="75"/>
      <c r="P89" s="75"/>
      <c r="Q89" s="75"/>
      <c r="R89" s="75"/>
      <c r="S89" s="75"/>
      <c r="T89" s="75"/>
    </row>
    <row r="90" spans="1:20" s="5" customFormat="1" x14ac:dyDescent="0.2">
      <c r="M90" s="75"/>
      <c r="N90" s="75"/>
      <c r="O90" s="75"/>
      <c r="P90" s="75"/>
      <c r="Q90" s="75"/>
    </row>
    <row r="91" spans="1:20" s="5" customFormat="1" x14ac:dyDescent="0.2"/>
    <row r="92" spans="1:20" s="5" customFormat="1" x14ac:dyDescent="0.2"/>
    <row r="93" spans="1:20" s="5" customFormat="1" x14ac:dyDescent="0.2"/>
    <row r="94" spans="1:20" s="5" customFormat="1" x14ac:dyDescent="0.2"/>
    <row r="95" spans="1:20" s="5" customFormat="1" x14ac:dyDescent="0.2"/>
    <row r="96" spans="1:20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</sheetData>
  <sheetProtection password="C72E" sheet="1" objects="1" scenarios="1"/>
  <protectedRanges>
    <protectedRange sqref="G45" name="Range1"/>
  </protectedRanges>
  <dataConsolidate/>
  <mergeCells count="86">
    <mergeCell ref="N86:Q86"/>
    <mergeCell ref="N87:Q87"/>
    <mergeCell ref="D72:F72"/>
    <mergeCell ref="M83:Q83"/>
    <mergeCell ref="D79:F79"/>
    <mergeCell ref="D73:F73"/>
    <mergeCell ref="D77:F77"/>
    <mergeCell ref="D74:F74"/>
    <mergeCell ref="N85:Q85"/>
    <mergeCell ref="A83:C83"/>
    <mergeCell ref="D70:F70"/>
    <mergeCell ref="B68:F68"/>
    <mergeCell ref="D71:F71"/>
    <mergeCell ref="D69:F69"/>
    <mergeCell ref="D76:F76"/>
    <mergeCell ref="D75:F75"/>
    <mergeCell ref="D78:F78"/>
    <mergeCell ref="N84:Q84"/>
    <mergeCell ref="A84:F84"/>
    <mergeCell ref="A85:F85"/>
    <mergeCell ref="D66:F66"/>
    <mergeCell ref="D56:F56"/>
    <mergeCell ref="D57:F57"/>
    <mergeCell ref="D58:F58"/>
    <mergeCell ref="D60:F60"/>
    <mergeCell ref="D64:F64"/>
    <mergeCell ref="D65:F65"/>
    <mergeCell ref="D63:F63"/>
    <mergeCell ref="A1:Q1"/>
    <mergeCell ref="A2:Q2"/>
    <mergeCell ref="Q10:Q11"/>
    <mergeCell ref="J10:J11"/>
    <mergeCell ref="G10:G11"/>
    <mergeCell ref="N10:N11"/>
    <mergeCell ref="A7:F7"/>
    <mergeCell ref="A8:F8"/>
    <mergeCell ref="A6:C6"/>
    <mergeCell ref="D6:F6"/>
    <mergeCell ref="M10:M11"/>
    <mergeCell ref="L10:L11"/>
    <mergeCell ref="P10:P11"/>
    <mergeCell ref="K10:K11"/>
    <mergeCell ref="H10:H11"/>
    <mergeCell ref="O10:O11"/>
    <mergeCell ref="B55:F55"/>
    <mergeCell ref="D62:F62"/>
    <mergeCell ref="D59:F59"/>
    <mergeCell ref="D61:F61"/>
    <mergeCell ref="I10:I11"/>
    <mergeCell ref="B24:F24"/>
    <mergeCell ref="C30:F30"/>
    <mergeCell ref="D38:F38"/>
    <mergeCell ref="D37:F37"/>
    <mergeCell ref="D5:F5"/>
    <mergeCell ref="D21:F21"/>
    <mergeCell ref="D54:F54"/>
    <mergeCell ref="D45:F45"/>
    <mergeCell ref="C47:F47"/>
    <mergeCell ref="C46:F46"/>
    <mergeCell ref="B51:F51"/>
    <mergeCell ref="D32:F32"/>
    <mergeCell ref="D35:F35"/>
    <mergeCell ref="D34:F34"/>
    <mergeCell ref="D52:F52"/>
    <mergeCell ref="D53:F53"/>
    <mergeCell ref="D41:F41"/>
    <mergeCell ref="D36:F36"/>
    <mergeCell ref="A9:F11"/>
    <mergeCell ref="C42:F42"/>
    <mergeCell ref="B12:F12"/>
    <mergeCell ref="D33:F33"/>
    <mergeCell ref="B40:F40"/>
    <mergeCell ref="D39:F39"/>
    <mergeCell ref="D14:F14"/>
    <mergeCell ref="D31:F31"/>
    <mergeCell ref="D22:F22"/>
    <mergeCell ref="B29:F29"/>
    <mergeCell ref="D20:F20"/>
    <mergeCell ref="C23:F23"/>
    <mergeCell ref="C28:F28"/>
    <mergeCell ref="D16:F16"/>
    <mergeCell ref="D13:F13"/>
    <mergeCell ref="D15:F15"/>
    <mergeCell ref="D17:F17"/>
    <mergeCell ref="D19:F19"/>
    <mergeCell ref="D18:F18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8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8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abSelected="1" topLeftCell="A12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2.28515625" style="79" customWidth="1"/>
    <col min="2" max="2" width="17" style="79" customWidth="1"/>
    <col min="3" max="3" width="68.28515625" style="79" customWidth="1"/>
    <col min="4" max="6" width="12.5703125" style="79" hidden="1" customWidth="1"/>
    <col min="7" max="16384" width="9.28515625" style="79" hidden="1"/>
  </cols>
  <sheetData>
    <row r="1" spans="1:3" ht="46.5" customHeight="1" x14ac:dyDescent="0.25">
      <c r="A1" s="366" t="s">
        <v>149</v>
      </c>
      <c r="B1" s="366"/>
      <c r="C1" s="366"/>
    </row>
    <row r="2" spans="1:3" ht="32.1" customHeight="1" x14ac:dyDescent="0.25">
      <c r="A2" s="299" t="s">
        <v>8</v>
      </c>
      <c r="B2" s="300"/>
      <c r="C2" s="308"/>
    </row>
    <row r="3" spans="1:3" ht="20.100000000000001" customHeight="1" x14ac:dyDescent="0.25">
      <c r="A3" s="299" t="s">
        <v>9</v>
      </c>
      <c r="B3" s="156">
        <f>'CSS '!G2</f>
        <v>42963</v>
      </c>
      <c r="C3" s="169"/>
    </row>
    <row r="4" spans="1:3" ht="15" customHeight="1" x14ac:dyDescent="0.25">
      <c r="A4" s="158"/>
      <c r="B4" s="158"/>
      <c r="C4" s="159"/>
    </row>
    <row r="5" spans="1:3" ht="15" customHeight="1" x14ac:dyDescent="0.25">
      <c r="A5" s="301" t="s">
        <v>94</v>
      </c>
      <c r="B5" s="301" t="s">
        <v>95</v>
      </c>
      <c r="C5" s="302" t="s">
        <v>105</v>
      </c>
    </row>
    <row r="6" spans="1:3" ht="15" x14ac:dyDescent="0.2">
      <c r="A6" s="292"/>
      <c r="B6" s="293"/>
      <c r="C6" s="294"/>
    </row>
    <row r="7" spans="1:3" ht="15" x14ac:dyDescent="0.2">
      <c r="A7" s="295"/>
      <c r="B7" s="296"/>
      <c r="C7" s="297"/>
    </row>
    <row r="8" spans="1:3" ht="15" x14ac:dyDescent="0.2">
      <c r="A8" s="295"/>
      <c r="B8" s="296"/>
      <c r="C8" s="297"/>
    </row>
    <row r="9" spans="1:3" ht="15" x14ac:dyDescent="0.2">
      <c r="A9" s="295"/>
      <c r="B9" s="296"/>
      <c r="C9" s="297"/>
    </row>
    <row r="10" spans="1:3" ht="15" x14ac:dyDescent="0.2">
      <c r="A10" s="295"/>
      <c r="B10" s="296"/>
      <c r="C10" s="297"/>
    </row>
    <row r="11" spans="1:3" ht="15" x14ac:dyDescent="0.2">
      <c r="A11" s="295"/>
      <c r="B11" s="296"/>
      <c r="C11" s="297"/>
    </row>
    <row r="12" spans="1:3" ht="15" x14ac:dyDescent="0.2">
      <c r="A12" s="295"/>
      <c r="B12" s="296"/>
      <c r="C12" s="297"/>
    </row>
    <row r="13" spans="1:3" ht="15" x14ac:dyDescent="0.2">
      <c r="A13" s="295"/>
      <c r="B13" s="296"/>
      <c r="C13" s="297"/>
    </row>
    <row r="14" spans="1:3" ht="15" x14ac:dyDescent="0.2">
      <c r="A14" s="295"/>
      <c r="B14" s="296"/>
      <c r="C14" s="297"/>
    </row>
    <row r="15" spans="1:3" ht="15" x14ac:dyDescent="0.2">
      <c r="A15" s="295"/>
      <c r="B15" s="296"/>
      <c r="C15" s="297"/>
    </row>
    <row r="16" spans="1:3" ht="15" x14ac:dyDescent="0.2">
      <c r="A16" s="295"/>
      <c r="B16" s="296"/>
      <c r="C16" s="297"/>
    </row>
    <row r="17" spans="1:4" ht="15" x14ac:dyDescent="0.2">
      <c r="A17" s="295"/>
      <c r="B17" s="296"/>
      <c r="C17" s="297"/>
    </row>
    <row r="18" spans="1:4" ht="15" x14ac:dyDescent="0.2">
      <c r="A18" s="295"/>
      <c r="B18" s="296"/>
      <c r="C18" s="297"/>
    </row>
    <row r="19" spans="1:4" ht="15" x14ac:dyDescent="0.2">
      <c r="A19" s="295"/>
      <c r="B19" s="296"/>
      <c r="C19" s="297"/>
    </row>
    <row r="20" spans="1:4" ht="15.75" thickBot="1" x14ac:dyDescent="0.25">
      <c r="A20" s="298"/>
      <c r="B20" s="296"/>
      <c r="C20" s="297"/>
    </row>
    <row r="21" spans="1:4" ht="15" customHeight="1" thickBot="1" x14ac:dyDescent="0.3">
      <c r="A21" s="303" t="s">
        <v>88</v>
      </c>
      <c r="B21" s="304">
        <f>SUM(B6:B20)</f>
        <v>0</v>
      </c>
      <c r="C21" s="305"/>
      <c r="D21" s="80"/>
    </row>
    <row r="22" spans="1:4" ht="16.5" thickBot="1" x14ac:dyDescent="0.3">
      <c r="A22" s="307"/>
      <c r="B22" s="306">
        <f>IF(B21='RER Summary'!Q67,'RER Summary'!Q67,"ERROR")</f>
        <v>0</v>
      </c>
      <c r="C22" s="159"/>
    </row>
    <row r="23" spans="1:4" ht="15" x14ac:dyDescent="0.2">
      <c r="A23" s="159"/>
      <c r="B23" s="159"/>
      <c r="C23" s="159"/>
    </row>
    <row r="24" spans="1:4" ht="49.5" customHeight="1" x14ac:dyDescent="0.2">
      <c r="A24" s="575" t="s">
        <v>136</v>
      </c>
      <c r="B24" s="575"/>
      <c r="C24" s="575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AE64BB-61D4-4D7B-8B13-F1D3E67CA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8FC6C2-890A-4E3E-BE06-FB1AD4579CCA}"/>
</file>

<file path=customXml/itemProps3.xml><?xml version="1.0" encoding="utf-8"?>
<ds:datastoreItem xmlns:ds="http://schemas.openxmlformats.org/officeDocument/2006/customXml" ds:itemID="{2968D487-8A59-4126-A060-44FF9CB5CE6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AC9F6A-1367-4FD2-A1AA-98A1565532F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11D4663-BF51-4725-B204-6177939E53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CSS </vt:lpstr>
      <vt:lpstr>PEI</vt:lpstr>
      <vt:lpstr>INN</vt:lpstr>
      <vt:lpstr>WET</vt:lpstr>
      <vt:lpstr>CFTN</vt:lpstr>
      <vt:lpstr>Other MHSA Funds</vt:lpstr>
      <vt:lpstr>RER Summary 2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Napa_FY14-15_RER</dc:title>
  <dc:creator>Moses.Ndungu@dhcs.ca.gov</dc:creator>
  <cp:keywords>Napa_FY14-15_RER</cp:keywords>
  <cp:lastModifiedBy>westj</cp:lastModifiedBy>
  <cp:lastPrinted>2017-08-18T20:11:47Z</cp:lastPrinted>
  <dcterms:created xsi:type="dcterms:W3CDTF">2007-09-20T19:02:25Z</dcterms:created>
  <dcterms:modified xsi:type="dcterms:W3CDTF">2020-11-04T03:46:27Z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DHCSDOC-1363137784-1459</vt:lpwstr>
  </property>
  <property fmtid="{D5CDD505-2E9C-101B-9397-08002B2CF9AE}" pid="13" name="_dlc_DocIdItemGuid">
    <vt:lpwstr>920bf457-881f-49c1-a31d-b4e2cced13ef</vt:lpwstr>
  </property>
  <property fmtid="{D5CDD505-2E9C-101B-9397-08002B2CF9AE}" pid="14" name="_dlc_DocIdUrl">
    <vt:lpwstr>http://dhcs2016prod:88/services/MH/_layouts/15/DocIdRedir.aspx?ID=DHCSDOC-1363137784-1459, DHCSDOC-1363137784-1459</vt:lpwstr>
  </property>
  <property fmtid="{D5CDD505-2E9C-101B-9397-08002B2CF9AE}" pid="15" name="ContentTypeId">
    <vt:lpwstr>0x0101000DD778A44A894D44A57135C48A267F0A</vt:lpwstr>
  </property>
</Properties>
</file>