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DFE4ED18-B516-4CDD-B345-024E862D5599}" xr6:coauthVersionLast="47" xr6:coauthVersionMax="47" xr10:uidLastSave="{00000000-0000-0000-0000-000000000000}"/>
  <bookViews>
    <workbookView xWindow="3030" yWindow="3525" windowWidth="26100" windowHeight="14370" xr2:uid="{F3D32EF1-ADD2-4924-A78C-13FC708C474B}"/>
  </bookViews>
  <sheets>
    <sheet name="Deliverable SFY 2019-20" sheetId="2"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SFY 2019-20'!$B$2:$G$13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6" i="2"/>
  <c r="G5" i="2"/>
  <c r="G8" i="2" l="1"/>
  <c r="F8" i="2" l="1"/>
  <c r="D8" i="2"/>
  <c r="C8" i="2"/>
  <c r="E8" i="2" l="1"/>
</calcChain>
</file>

<file path=xl/sharedStrings.xml><?xml version="1.0" encoding="utf-8"?>
<sst xmlns="http://schemas.openxmlformats.org/spreadsheetml/2006/main" count="17" uniqueCount="17">
  <si>
    <t>MLR Numerator</t>
  </si>
  <si>
    <t>MLR Denominator</t>
  </si>
  <si>
    <t>Health Plan</t>
  </si>
  <si>
    <t>Crediblity Adjusted MLR</t>
  </si>
  <si>
    <t>Member Months</t>
  </si>
  <si>
    <t>Notes:</t>
  </si>
  <si>
    <t>- This exhibit satisfies the State's reporting requirement pursuant to 42 CFR 438.74(a).</t>
  </si>
  <si>
    <t>For State Fiscal Year 2019-20</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</si>
  <si>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</si>
  <si>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</si>
  <si>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</si>
  <si>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</si>
  <si>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</si>
  <si>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</si>
  <si>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Remittance Owed</t>
  </si>
  <si>
    <t>- Data is based on health plan reporting as of September 1, 2021; reported data is subject to change pursuant to 42 CFR 438.8(m).</t>
  </si>
  <si>
    <t>Press TAB to move to input areas. Press UP, DOWN, LEFT, or RIGHT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</si>
</sst>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2">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sz val="11"/>
      <color theme="1"/>
      <name val="Segoe UI"/>
      <family val="2"/>
    </font>
    <font>
      <b/>
      <sz val="12"/>
      <color theme="1"/>
      <name val="Segoe UI"/>
      <family val="2"/>
    </font>
    <font>
      <b/>
      <sz val="12"/>
      <name val="Segoe UI"/>
      <family val="2"/>
    </font>
    <font>
      <sz val="12"/>
      <name val="Segoe UI"/>
      <family val="2"/>
    </font>
    <font>
      <sz val="12"/>
      <color theme="1"/>
      <name val="Segoe UI"/>
      <family val="2"/>
    </font>
    <font>
      <b/>
      <sz val="16"/>
      <color theme="0"/>
      <name val="Segoe UI"/>
      <family val="2"/>
    </font>
    <font>
      <b/>
      <sz val="12"/>
      <color theme="0"/>
      <name val="Segoe UI"/>
      <family val="2"/>
    </font>
    <font>
      <sz val="11"/>
      <color rgb="FF9F9F9F"/>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15A"/>
        <bgColor indexed="64"/>
      </patternFill>
    </fill>
    <fill>
      <patternFill patternType="solid">
        <fgColor rgb="FF2D6E8D"/>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2">
    <xf numFmtId="0" fontId="0" fillId="0" borderId="0" xfId="0"/>
    <xf numFmtId="0" fontId="2" fillId="0" borderId="0" xfId="0" applyFont="1"/>
    <xf numFmtId="10" fontId="0" fillId="0" borderId="0" xfId="2" applyNumberFormat="1" applyFont="1"/>
    <xf numFmtId="10" fontId="0" fillId="0" borderId="0" xfId="0" applyNumberFormat="1"/>
    <xf numFmtId="0" fontId="4" fillId="0" borderId="0" xfId="0" applyFont="1"/>
    <xf numFmtId="0" fontId="7" fillId="2" borderId="0" xfId="4" applyFont="1" applyFill="1"/>
    <xf numFmtId="42" fontId="8" fillId="2" borderId="0" xfId="0" applyNumberFormat="1" applyFont="1" applyFill="1" applyAlignment="1">
      <alignment horizontal="left"/>
    </xf>
    <xf numFmtId="10" fontId="8" fillId="2" borderId="0" xfId="2" applyNumberFormat="1" applyFont="1" applyFill="1" applyBorder="1"/>
    <xf numFmtId="164" fontId="8" fillId="2" borderId="0" xfId="1" applyNumberFormat="1" applyFont="1" applyFill="1" applyBorder="1"/>
    <xf numFmtId="0" fontId="8" fillId="0" borderId="0" xfId="0" applyFont="1"/>
    <xf numFmtId="0" fontId="11" fillId="0" borderId="0" xfId="0" applyFont="1"/>
    <xf numFmtId="0" fontId="6" fillId="2" borderId="0" xfId="4" applyFont="1" applyFill="1" applyProtection="1">
      <protection locked="0"/>
    </xf>
    <xf numFmtId="0" fontId="7" fillId="2" borderId="0" xfId="4" quotePrefix="1" applyFont="1" applyFill="1" applyProtection="1">
      <protection locked="0"/>
    </xf>
    <xf numFmtId="0" fontId="10" fillId="4" borderId="5" xfId="3" applyFont="1" applyFill="1" applyBorder="1" applyAlignment="1" applyProtection="1">
      <alignment horizontal="center"/>
      <protection locked="0"/>
    </xf>
    <xf numFmtId="0" fontId="10" fillId="4" borderId="5" xfId="3" applyFont="1" applyFill="1" applyBorder="1" applyAlignment="1" applyProtection="1">
      <alignment horizontal="center" wrapText="1"/>
      <protection locked="0"/>
    </xf>
    <xf numFmtId="0" fontId="7" fillId="2" borderId="5" xfId="4" applyFont="1" applyFill="1" applyBorder="1" applyProtection="1">
      <protection locked="0"/>
    </xf>
    <xf numFmtId="42" fontId="8" fillId="0" borderId="5" xfId="0" applyNumberFormat="1" applyFont="1" applyBorder="1" applyAlignment="1" applyProtection="1">
      <alignment horizontal="left"/>
      <protection locked="0"/>
    </xf>
    <xf numFmtId="10" fontId="8" fillId="0" borderId="5" xfId="2" applyNumberFormat="1" applyFont="1" applyFill="1" applyBorder="1" applyProtection="1">
      <protection locked="0"/>
    </xf>
    <xf numFmtId="164" fontId="8" fillId="0" borderId="5" xfId="1" applyNumberFormat="1" applyFont="1" applyFill="1" applyBorder="1" applyProtection="1">
      <protection locked="0"/>
    </xf>
    <xf numFmtId="44" fontId="8" fillId="0" borderId="5" xfId="5" applyFont="1" applyBorder="1" applyProtection="1">
      <protection locked="0"/>
    </xf>
    <xf numFmtId="42" fontId="8" fillId="2" borderId="5" xfId="0" applyNumberFormat="1" applyFont="1" applyFill="1" applyBorder="1" applyAlignment="1" applyProtection="1">
      <alignment horizontal="left"/>
      <protection locked="0"/>
    </xf>
    <xf numFmtId="10" fontId="8" fillId="2" borderId="5" xfId="2" applyNumberFormat="1" applyFont="1" applyFill="1" applyBorder="1" applyProtection="1">
      <protection locked="0"/>
    </xf>
    <xf numFmtId="164" fontId="8" fillId="2" borderId="5" xfId="1" applyNumberFormat="1" applyFont="1" applyFill="1" applyBorder="1" applyProtection="1">
      <protection locked="0"/>
    </xf>
    <xf numFmtId="0" fontId="6" fillId="2" borderId="5" xfId="4" applyFont="1" applyFill="1" applyBorder="1" applyProtection="1">
      <protection locked="0"/>
    </xf>
    <xf numFmtId="42" fontId="5" fillId="2" borderId="5" xfId="0" applyNumberFormat="1" applyFont="1" applyFill="1" applyBorder="1" applyAlignment="1" applyProtection="1">
      <alignment horizontal="left"/>
      <protection locked="0"/>
    </xf>
    <xf numFmtId="10" fontId="5" fillId="2" borderId="5" xfId="2" applyNumberFormat="1" applyFont="1" applyFill="1" applyBorder="1" applyProtection="1">
      <protection locked="0"/>
    </xf>
    <xf numFmtId="164" fontId="5" fillId="2" borderId="5" xfId="1" applyNumberFormat="1" applyFont="1" applyFill="1" applyBorder="1" applyProtection="1">
      <protection locked="0"/>
    </xf>
    <xf numFmtId="44" fontId="5" fillId="0" borderId="5" xfId="0" applyNumberFormat="1" applyFont="1" applyBorder="1" applyProtection="1">
      <protection locked="0"/>
    </xf>
    <xf numFmtId="0" fontId="9" fillId="3" borderId="1" xfId="0" applyFont="1" applyFill="1" applyBorder="1" applyAlignment="1" applyProtection="1">
      <alignment horizontal="center"/>
      <protection locked="0"/>
    </xf>
    <xf numFmtId="0" fontId="9" fillId="3" borderId="2" xfId="0" applyFont="1" applyFill="1" applyBorder="1" applyAlignment="1" applyProtection="1">
      <alignment horizontal="center"/>
      <protection locked="0"/>
    </xf>
    <xf numFmtId="0" fontId="10" fillId="3" borderId="3" xfId="0" applyFont="1" applyFill="1" applyBorder="1" applyAlignment="1" applyProtection="1">
      <alignment horizontal="center"/>
      <protection locked="0"/>
    </xf>
    <xf numFmtId="0" fontId="10" fillId="3"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9F9F9F"/>
      <color rgb="FF2D6E8D"/>
      <color rgb="FF173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3915-4740-4450-BBF9-10701A2DDAAA}">
  <sheetPr>
    <tabColor rgb="FF92D050"/>
  </sheetPr>
  <dimension ref="A1:I13"/>
  <sheetViews>
    <sheetView tabSelected="1" view="pageBreakPreview" topLeftCell="B2" zoomScaleNormal="100" zoomScaleSheetLayoutView="100" workbookViewId="0">
      <selection activeCell="B2" sqref="B2:F2"/>
    </sheetView>
  </sheetViews>
  <sheetFormatPr defaultColWidth="0" defaultRowHeight="15" zeroHeight="1"/>
  <cols>
    <col min="1" max="1" width="0" hidden="1" customWidth="1"/>
    <col min="2" max="2" width="55.42578125" customWidth="1"/>
    <col min="3" max="4" width="20.5703125" customWidth="1"/>
    <col min="5" max="6" width="16.5703125" customWidth="1"/>
    <col min="7" max="7" width="45.5703125" customWidth="1"/>
    <col min="10" max="16384" width="9.140625" hidden="1"/>
  </cols>
  <sheetData>
    <row r="1" spans="1:9" hidden="1">
      <c r="A1" s="10" t="s">
        <v>16</v>
      </c>
      <c r="C1" s="1"/>
      <c r="D1" s="1"/>
      <c r="E1" s="1"/>
      <c r="F1" s="1"/>
    </row>
    <row r="2" spans="1:9" ht="25.5">
      <c r="B2" s="28" t="s">
        <v>8</v>
      </c>
      <c r="C2" s="29"/>
      <c r="D2" s="29"/>
      <c r="E2" s="29"/>
      <c r="F2" s="29"/>
      <c r="G2" s="4"/>
    </row>
    <row r="3" spans="1:9" ht="21" customHeight="1">
      <c r="B3" s="30" t="s">
        <v>7</v>
      </c>
      <c r="C3" s="31"/>
      <c r="D3" s="31"/>
      <c r="E3" s="31"/>
      <c r="F3" s="31"/>
      <c r="G3" s="4"/>
    </row>
    <row r="4" spans="1:9" ht="72" customHeight="1">
      <c r="B4" s="13" t="s">
        <v>2</v>
      </c>
      <c r="C4" s="14" t="s">
        <v>0</v>
      </c>
      <c r="D4" s="14" t="s">
        <v>1</v>
      </c>
      <c r="E4" s="14" t="s">
        <v>3</v>
      </c>
      <c r="F4" s="14" t="s">
        <v>4</v>
      </c>
      <c r="G4" s="14" t="s">
        <v>14</v>
      </c>
    </row>
    <row r="5" spans="1:9" ht="17.25">
      <c r="B5" s="15" t="s">
        <v>10</v>
      </c>
      <c r="C5" s="16">
        <v>35822779.309579521</v>
      </c>
      <c r="D5" s="16">
        <v>50394481.929913566</v>
      </c>
      <c r="E5" s="17">
        <v>0.71084725822561823</v>
      </c>
      <c r="F5" s="18">
        <v>3129116</v>
      </c>
      <c r="G5" s="19">
        <f>ROUND(7012530.33084701,23)</f>
        <v>7012530.33084701</v>
      </c>
      <c r="H5" s="2"/>
      <c r="I5" s="3"/>
    </row>
    <row r="6" spans="1:9" ht="17.25">
      <c r="B6" s="15" t="s">
        <v>11</v>
      </c>
      <c r="C6" s="20">
        <v>34948157.304734401</v>
      </c>
      <c r="D6" s="20">
        <v>56934641.68202696</v>
      </c>
      <c r="E6" s="21">
        <v>0.61382940635537153</v>
      </c>
      <c r="F6" s="22">
        <v>3596820</v>
      </c>
      <c r="G6" s="19">
        <f>ROUND(13446288.1249885,3)</f>
        <v>13446288.125</v>
      </c>
      <c r="H6" s="2"/>
      <c r="I6" s="3"/>
    </row>
    <row r="7" spans="1:9" ht="17.25">
      <c r="B7" s="15" t="s">
        <v>12</v>
      </c>
      <c r="C7" s="20">
        <v>31503663.151346691</v>
      </c>
      <c r="D7" s="20">
        <v>44261199.109291926</v>
      </c>
      <c r="E7" s="21">
        <v>0.71176705071989355</v>
      </c>
      <c r="F7" s="22">
        <v>2722833</v>
      </c>
      <c r="G7" s="19">
        <f>ROUND(6120573.54011166,3)</f>
        <v>6120573.54</v>
      </c>
      <c r="H7" s="2"/>
      <c r="I7" s="3"/>
    </row>
    <row r="8" spans="1:9" ht="17.25">
      <c r="B8" s="23" t="s">
        <v>13</v>
      </c>
      <c r="C8" s="24">
        <f>SUM(C5:C7)</f>
        <v>102274599.76566061</v>
      </c>
      <c r="D8" s="24">
        <f>SUM(D5:D7)</f>
        <v>151590322.72123247</v>
      </c>
      <c r="E8" s="25">
        <f>C8/D8</f>
        <v>0.67467763066735353</v>
      </c>
      <c r="F8" s="26">
        <f>SUM(F5:F7)</f>
        <v>9448769</v>
      </c>
      <c r="G8" s="27">
        <f>SUM(G5:G7)</f>
        <v>26579391.995847009</v>
      </c>
      <c r="H8" s="2"/>
      <c r="I8" s="3"/>
    </row>
    <row r="9" spans="1:9" ht="17.25">
      <c r="B9" s="5"/>
      <c r="C9" s="6"/>
      <c r="D9" s="6"/>
      <c r="E9" s="7"/>
      <c r="F9" s="8"/>
      <c r="G9" s="9"/>
      <c r="H9" s="2"/>
      <c r="I9" s="3"/>
    </row>
    <row r="10" spans="1:9" ht="17.25">
      <c r="B10" s="11" t="s">
        <v>5</v>
      </c>
      <c r="C10" s="9"/>
      <c r="D10" s="9"/>
      <c r="E10" s="9"/>
      <c r="F10" s="9"/>
      <c r="G10" s="9"/>
    </row>
    <row r="11" spans="1:9" ht="17.25">
      <c r="B11" s="12" t="s">
        <v>6</v>
      </c>
      <c r="C11" s="9"/>
      <c r="D11" s="9"/>
      <c r="E11" s="9"/>
      <c r="F11" s="9"/>
      <c r="G11" s="9"/>
    </row>
    <row r="12" spans="1:9" ht="17.25">
      <c r="B12" s="12" t="s">
        <v>9</v>
      </c>
      <c r="C12" s="9"/>
      <c r="D12" s="9"/>
      <c r="E12" s="9"/>
      <c r="F12" s="9"/>
      <c r="G12" s="9"/>
    </row>
    <row r="13" spans="1:9" ht="17.25">
      <c r="B13" s="12" t="s">
        <v>15</v>
      </c>
      <c r="C13" s="9"/>
      <c r="D13" s="9"/>
      <c r="E13" s="9"/>
      <c r="F13" s="9"/>
      <c r="G13" s="9"/>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DHCSDOC-376834418-769</_dlc_DocId>
    <_dlc_DocIdUrl xmlns="69bc34b3-1921-46c7-8c7a-d18363374b4b">
      <Url>http://dhcsgovstaging:88/dataandstats/reports/_layouts/15/DocIdRedir.aspx?ID=DHCSDOC-376834418-769</Url>
      <Description>DHCSDOC-376834418-769</Description>
    </_dlc_DocIdUrl>
  </documentManagement>
</p:properties>
</file>

<file path=customXml/itemProps1.xml><?xml version="1.0" encoding="utf-8"?>
<ds:datastoreItem xmlns:ds="http://schemas.openxmlformats.org/officeDocument/2006/customXml" ds:itemID="{FEE5A44B-72CB-4BB9-9BB4-39186C6E64CE}"/>
</file>

<file path=customXml/itemProps2.xml><?xml version="1.0" encoding="utf-8"?>
<ds:datastoreItem xmlns:ds="http://schemas.openxmlformats.org/officeDocument/2006/customXml" ds:itemID="{D4C0A125-02DD-4CC2-B69D-1B932C6427EC}"/>
</file>

<file path=customXml/itemProps3.xml><?xml version="1.0" encoding="utf-8"?>
<ds:datastoreItem xmlns:ds="http://schemas.openxmlformats.org/officeDocument/2006/customXml" ds:itemID="{32F087F7-DF47-416F-8C95-6466CB90D5C2}"/>
</file>

<file path=customXml/itemProps4.xml><?xml version="1.0" encoding="utf-8"?>
<ds:datastoreItem xmlns:ds="http://schemas.openxmlformats.org/officeDocument/2006/customXml" ds:itemID="{6AB4D861-C9FA-4C57-95A6-7F59CF6683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SFY 2019-20</vt:lpstr>
      <vt:lpstr>'Deliverable SFY 2019-20'!Print_Area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CA-DMC-SFY-2019-20-CMS-Annual-MLR-Report</dc:title>
  <dc:creator>Louie, Anthony@DHCS</dc:creator>
  <cp:keywords/>
  <cp:lastModifiedBy>Ta, David@DHCS</cp:lastModifiedBy>
  <dcterms:created xsi:type="dcterms:W3CDTF">2024-04-15T17:01:57Z</dcterms:created>
  <dcterms:modified xsi:type="dcterms:W3CDTF">2025-01-22T00:35:11Z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de6f2bf7-bbcc-4d43-b49a-2ac5b872e5e4</vt:lpwstr>
  </property>
  <property fmtid="{D5CDD505-2E9C-101B-9397-08002B2CF9AE}" pid="4" name="Division">
    <vt:lpwstr>5;#Capitated Rates Development|219759ee-ee76-4cfc-bb80-102b1fe0ea29</vt:lpwstr>
  </property>
</Properties>
</file>