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ebell\OneDrive - California Department of Health Care Services\Documents\ADA and Equidox\ADA Compliant\Misc (need to organize this)\BHIN Enclosures\"/>
    </mc:Choice>
  </mc:AlternateContent>
  <xr:revisionPtr revIDLastSave="0" documentId="13_ncr:1_{ED7E3CB9-730A-447C-8A38-1ED6E489A538}" xr6:coauthVersionLast="47" xr6:coauthVersionMax="47" xr10:uidLastSave="{00000000-0000-0000-0000-000000000000}"/>
  <workbookProtection lockStructure="1"/>
  <bookViews>
    <workbookView xWindow="28680" yWindow="-120" windowWidth="29040" windowHeight="15720" activeTab="1" xr2:uid="{00000000-000D-0000-FFFF-FFFF00000000}"/>
  </bookViews>
  <sheets>
    <sheet name="Information" sheetId="2" r:id="rId1"/>
    <sheet name="Enclosure 4" sheetId="1" r:id="rId2"/>
  </sheets>
  <externalReferences>
    <externalReference r:id="rId3"/>
  </externalReferences>
  <definedNames>
    <definedName name="TitleRegion1.a3.h66.2">'Enclosure 4'!$A$3:$H$65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3" i="1" l="1"/>
  <c r="B63" i="1"/>
  <c r="C62" i="1"/>
  <c r="B62" i="1"/>
  <c r="C61" i="1"/>
  <c r="B61" i="1"/>
  <c r="C60" i="1"/>
  <c r="B60" i="1"/>
  <c r="C59" i="1"/>
  <c r="B59" i="1"/>
  <c r="C58" i="1"/>
  <c r="B58" i="1"/>
  <c r="C57" i="1"/>
  <c r="B57" i="1"/>
  <c r="C56" i="1"/>
  <c r="B56" i="1"/>
  <c r="C55" i="1"/>
  <c r="B55" i="1"/>
  <c r="C54" i="1"/>
  <c r="B54" i="1"/>
  <c r="C53" i="1"/>
  <c r="B53" i="1"/>
  <c r="C52" i="1"/>
  <c r="B52" i="1"/>
  <c r="C51" i="1"/>
  <c r="B51" i="1"/>
  <c r="C50" i="1"/>
  <c r="B50" i="1"/>
  <c r="C49" i="1"/>
  <c r="B49" i="1"/>
  <c r="C48" i="1"/>
  <c r="B48" i="1"/>
  <c r="C47" i="1"/>
  <c r="B47" i="1"/>
  <c r="C46" i="1"/>
  <c r="B46" i="1"/>
  <c r="C45" i="1"/>
  <c r="B45" i="1"/>
  <c r="C44" i="1"/>
  <c r="B44" i="1"/>
  <c r="C43" i="1"/>
  <c r="B43" i="1"/>
  <c r="C42" i="1"/>
  <c r="B42" i="1"/>
  <c r="C41" i="1"/>
  <c r="B41" i="1"/>
  <c r="C40" i="1"/>
  <c r="B40" i="1"/>
  <c r="C39" i="1"/>
  <c r="B39" i="1"/>
  <c r="C38" i="1"/>
  <c r="B38" i="1"/>
  <c r="C37" i="1"/>
  <c r="B37" i="1"/>
  <c r="C36" i="1"/>
  <c r="B36" i="1"/>
  <c r="C35" i="1"/>
  <c r="B35" i="1"/>
  <c r="C34" i="1"/>
  <c r="B34" i="1"/>
  <c r="C33" i="1"/>
  <c r="B33" i="1"/>
  <c r="C32" i="1"/>
  <c r="B32" i="1"/>
  <c r="C31" i="1"/>
  <c r="B31" i="1"/>
  <c r="C30" i="1"/>
  <c r="B30" i="1"/>
  <c r="C29" i="1"/>
  <c r="B29" i="1"/>
  <c r="C28" i="1"/>
  <c r="B28" i="1"/>
  <c r="C27" i="1"/>
  <c r="B27" i="1"/>
  <c r="C26" i="1"/>
  <c r="B26" i="1"/>
  <c r="C25" i="1"/>
  <c r="B25" i="1"/>
  <c r="C24" i="1"/>
  <c r="B24" i="1"/>
  <c r="C23" i="1"/>
  <c r="B23" i="1"/>
  <c r="C22" i="1"/>
  <c r="B22" i="1"/>
  <c r="C21" i="1"/>
  <c r="B21" i="1"/>
  <c r="C20" i="1"/>
  <c r="B20" i="1"/>
  <c r="C19" i="1"/>
  <c r="B19" i="1"/>
  <c r="C18" i="1"/>
  <c r="B18" i="1"/>
  <c r="C17" i="1"/>
  <c r="B17" i="1"/>
  <c r="C16" i="1"/>
  <c r="B16" i="1"/>
  <c r="C15" i="1"/>
  <c r="B15" i="1"/>
  <c r="C14" i="1"/>
  <c r="B14" i="1"/>
  <c r="C13" i="1"/>
  <c r="B13" i="1"/>
  <c r="C12" i="1"/>
  <c r="B12" i="1"/>
  <c r="C11" i="1"/>
  <c r="B11" i="1"/>
  <c r="C10" i="1"/>
  <c r="B10" i="1"/>
  <c r="C9" i="1"/>
  <c r="B9" i="1"/>
  <c r="C8" i="1"/>
  <c r="B8" i="1"/>
  <c r="C7" i="1"/>
  <c r="B7" i="1"/>
  <c r="B64" i="1" l="1"/>
  <c r="C64" i="1"/>
  <c r="F18" i="1" s="1"/>
  <c r="G18" i="1" s="1"/>
  <c r="F31" i="1" l="1"/>
  <c r="G31" i="1" s="1"/>
  <c r="F7" i="1"/>
  <c r="F28" i="1"/>
  <c r="G28" i="1" s="1"/>
  <c r="F36" i="1"/>
  <c r="G36" i="1" s="1"/>
  <c r="F34" i="1"/>
  <c r="G34" i="1" s="1"/>
  <c r="F53" i="1"/>
  <c r="G53" i="1" s="1"/>
  <c r="F47" i="1"/>
  <c r="G47" i="1" s="1"/>
  <c r="F45" i="1"/>
  <c r="G45" i="1" s="1"/>
  <c r="F37" i="1"/>
  <c r="G37" i="1" s="1"/>
  <c r="F39" i="1"/>
  <c r="G39" i="1" s="1"/>
  <c r="F20" i="1"/>
  <c r="G20" i="1" s="1"/>
  <c r="F63" i="1"/>
  <c r="G63" i="1" s="1"/>
  <c r="F42" i="1"/>
  <c r="G42" i="1" s="1"/>
  <c r="F60" i="1"/>
  <c r="G60" i="1" s="1"/>
  <c r="F21" i="1"/>
  <c r="G21" i="1" s="1"/>
  <c r="F29" i="1"/>
  <c r="G29" i="1" s="1"/>
  <c r="F26" i="1"/>
  <c r="G26" i="1" s="1"/>
  <c r="F10" i="1"/>
  <c r="G10" i="1" s="1"/>
  <c r="F15" i="1"/>
  <c r="G15" i="1" s="1"/>
  <c r="D59" i="1"/>
  <c r="E59" i="1" s="1"/>
  <c r="D51" i="1"/>
  <c r="E51" i="1" s="1"/>
  <c r="D43" i="1"/>
  <c r="E43" i="1" s="1"/>
  <c r="D35" i="1"/>
  <c r="E35" i="1" s="1"/>
  <c r="D27" i="1"/>
  <c r="E27" i="1" s="1"/>
  <c r="D19" i="1"/>
  <c r="E19" i="1" s="1"/>
  <c r="D11" i="1"/>
  <c r="E11" i="1" s="1"/>
  <c r="D62" i="1"/>
  <c r="E62" i="1" s="1"/>
  <c r="D54" i="1"/>
  <c r="E54" i="1" s="1"/>
  <c r="D46" i="1"/>
  <c r="E46" i="1" s="1"/>
  <c r="D38" i="1"/>
  <c r="E38" i="1" s="1"/>
  <c r="D30" i="1"/>
  <c r="E30" i="1" s="1"/>
  <c r="D22" i="1"/>
  <c r="E22" i="1" s="1"/>
  <c r="D14" i="1"/>
  <c r="E14" i="1" s="1"/>
  <c r="D53" i="1"/>
  <c r="E53" i="1" s="1"/>
  <c r="D37" i="1"/>
  <c r="E37" i="1" s="1"/>
  <c r="D61" i="1"/>
  <c r="E61" i="1" s="1"/>
  <c r="D45" i="1"/>
  <c r="E45" i="1" s="1"/>
  <c r="D32" i="1"/>
  <c r="E32" i="1" s="1"/>
  <c r="D29" i="1"/>
  <c r="E29" i="1" s="1"/>
  <c r="D48" i="1"/>
  <c r="E48" i="1" s="1"/>
  <c r="D8" i="1"/>
  <c r="E8" i="1" s="1"/>
  <c r="D40" i="1"/>
  <c r="E40" i="1" s="1"/>
  <c r="D16" i="1"/>
  <c r="E16" i="1" s="1"/>
  <c r="D13" i="1"/>
  <c r="E13" i="1" s="1"/>
  <c r="D56" i="1"/>
  <c r="E56" i="1" s="1"/>
  <c r="D24" i="1"/>
  <c r="E24" i="1" s="1"/>
  <c r="D21" i="1"/>
  <c r="E21" i="1" s="1"/>
  <c r="D18" i="1"/>
  <c r="E18" i="1" s="1"/>
  <c r="H18" i="1" s="1"/>
  <c r="D20" i="1"/>
  <c r="E20" i="1" s="1"/>
  <c r="D63" i="1"/>
  <c r="E63" i="1" s="1"/>
  <c r="D15" i="1"/>
  <c r="E15" i="1" s="1"/>
  <c r="D17" i="1"/>
  <c r="E17" i="1" s="1"/>
  <c r="D57" i="1"/>
  <c r="E57" i="1" s="1"/>
  <c r="D12" i="1"/>
  <c r="E12" i="1" s="1"/>
  <c r="F23" i="1"/>
  <c r="G23" i="1" s="1"/>
  <c r="F61" i="1"/>
  <c r="G61" i="1" s="1"/>
  <c r="D44" i="1"/>
  <c r="E44" i="1" s="1"/>
  <c r="F50" i="1"/>
  <c r="G50" i="1" s="1"/>
  <c r="D50" i="1"/>
  <c r="E50" i="1" s="1"/>
  <c r="D36" i="1"/>
  <c r="E36" i="1" s="1"/>
  <c r="D39" i="1"/>
  <c r="E39" i="1" s="1"/>
  <c r="D42" i="1"/>
  <c r="E42" i="1" s="1"/>
  <c r="D25" i="1"/>
  <c r="E25" i="1" s="1"/>
  <c r="D60" i="1"/>
  <c r="E60" i="1" s="1"/>
  <c r="D9" i="1"/>
  <c r="E9" i="1" s="1"/>
  <c r="D58" i="1"/>
  <c r="E58" i="1" s="1"/>
  <c r="D47" i="1"/>
  <c r="E47" i="1" s="1"/>
  <c r="F52" i="1"/>
  <c r="G52" i="1" s="1"/>
  <c r="F55" i="1"/>
  <c r="G55" i="1" s="1"/>
  <c r="F58" i="1"/>
  <c r="G58" i="1" s="1"/>
  <c r="F44" i="1"/>
  <c r="G44" i="1" s="1"/>
  <c r="D34" i="1"/>
  <c r="E34" i="1" s="1"/>
  <c r="F13" i="1"/>
  <c r="G13" i="1" s="1"/>
  <c r="D33" i="1"/>
  <c r="E33" i="1" s="1"/>
  <c r="D23" i="1"/>
  <c r="E23" i="1" s="1"/>
  <c r="D49" i="1"/>
  <c r="E49" i="1" s="1"/>
  <c r="D52" i="1"/>
  <c r="E52" i="1" s="1"/>
  <c r="D55" i="1"/>
  <c r="E55" i="1" s="1"/>
  <c r="D41" i="1"/>
  <c r="E41" i="1" s="1"/>
  <c r="D31" i="1"/>
  <c r="E31" i="1" s="1"/>
  <c r="D10" i="1"/>
  <c r="E10" i="1" s="1"/>
  <c r="D26" i="1"/>
  <c r="E26" i="1" s="1"/>
  <c r="D28" i="1"/>
  <c r="E28" i="1" s="1"/>
  <c r="F62" i="1"/>
  <c r="G62" i="1" s="1"/>
  <c r="F54" i="1"/>
  <c r="G54" i="1" s="1"/>
  <c r="F46" i="1"/>
  <c r="G46" i="1" s="1"/>
  <c r="F38" i="1"/>
  <c r="G38" i="1" s="1"/>
  <c r="F30" i="1"/>
  <c r="G30" i="1" s="1"/>
  <c r="F22" i="1"/>
  <c r="G22" i="1" s="1"/>
  <c r="F14" i="1"/>
  <c r="G14" i="1" s="1"/>
  <c r="F57" i="1"/>
  <c r="G57" i="1" s="1"/>
  <c r="F49" i="1"/>
  <c r="G49" i="1" s="1"/>
  <c r="F41" i="1"/>
  <c r="G41" i="1" s="1"/>
  <c r="F33" i="1"/>
  <c r="G33" i="1" s="1"/>
  <c r="F25" i="1"/>
  <c r="G25" i="1" s="1"/>
  <c r="F17" i="1"/>
  <c r="G17" i="1" s="1"/>
  <c r="F9" i="1"/>
  <c r="G9" i="1" s="1"/>
  <c r="F48" i="1"/>
  <c r="G48" i="1" s="1"/>
  <c r="F56" i="1"/>
  <c r="G56" i="1" s="1"/>
  <c r="F40" i="1"/>
  <c r="G40" i="1" s="1"/>
  <c r="F35" i="1"/>
  <c r="G35" i="1" s="1"/>
  <c r="F8" i="1"/>
  <c r="G8" i="1" s="1"/>
  <c r="F51" i="1"/>
  <c r="G51" i="1" s="1"/>
  <c r="F11" i="1"/>
  <c r="G11" i="1" s="1"/>
  <c r="F16" i="1"/>
  <c r="G16" i="1" s="1"/>
  <c r="F19" i="1"/>
  <c r="G19" i="1" s="1"/>
  <c r="F43" i="1"/>
  <c r="G43" i="1" s="1"/>
  <c r="F24" i="1"/>
  <c r="G24" i="1" s="1"/>
  <c r="F27" i="1"/>
  <c r="G27" i="1" s="1"/>
  <c r="F59" i="1"/>
  <c r="G59" i="1" s="1"/>
  <c r="F32" i="1"/>
  <c r="G32" i="1" s="1"/>
  <c r="D7" i="1"/>
  <c r="F12" i="1"/>
  <c r="G12" i="1" s="1"/>
  <c r="H28" i="1" l="1"/>
  <c r="H36" i="1"/>
  <c r="H15" i="1"/>
  <c r="H21" i="1"/>
  <c r="E7" i="1"/>
  <c r="E65" i="1" s="1"/>
  <c r="D65" i="1"/>
  <c r="G7" i="1"/>
  <c r="G65" i="1" s="1"/>
  <c r="F65" i="1"/>
  <c r="H52" i="1"/>
  <c r="H60" i="1"/>
  <c r="H39" i="1"/>
  <c r="H50" i="1"/>
  <c r="H57" i="1"/>
  <c r="H13" i="1"/>
  <c r="H16" i="1"/>
  <c r="H37" i="1"/>
  <c r="H26" i="1"/>
  <c r="H56" i="1"/>
  <c r="H10" i="1"/>
  <c r="H31" i="1"/>
  <c r="H34" i="1"/>
  <c r="H48" i="1"/>
  <c r="H22" i="1"/>
  <c r="H12" i="1"/>
  <c r="H27" i="1"/>
  <c r="H41" i="1"/>
  <c r="H35" i="1"/>
  <c r="H55" i="1"/>
  <c r="H42" i="1"/>
  <c r="H24" i="1"/>
  <c r="H43" i="1"/>
  <c r="H46" i="1"/>
  <c r="H61" i="1"/>
  <c r="H59" i="1"/>
  <c r="H47" i="1"/>
  <c r="H62" i="1"/>
  <c r="H29" i="1"/>
  <c r="H32" i="1"/>
  <c r="H23" i="1"/>
  <c r="H33" i="1"/>
  <c r="H58" i="1"/>
  <c r="H63" i="1"/>
  <c r="H40" i="1"/>
  <c r="H53" i="1"/>
  <c r="H11" i="1"/>
  <c r="H25" i="1"/>
  <c r="H30" i="1"/>
  <c r="H38" i="1"/>
  <c r="H45" i="1"/>
  <c r="H51" i="1"/>
  <c r="H49" i="1"/>
  <c r="H17" i="1"/>
  <c r="H54" i="1"/>
  <c r="H9" i="1"/>
  <c r="H44" i="1"/>
  <c r="H20" i="1"/>
  <c r="H8" i="1"/>
  <c r="H14" i="1"/>
  <c r="H19" i="1"/>
  <c r="H7" i="1" l="1"/>
  <c r="H65" i="1" s="1"/>
</calcChain>
</file>

<file path=xl/sharedStrings.xml><?xml version="1.0" encoding="utf-8"?>
<sst xmlns="http://schemas.openxmlformats.org/spreadsheetml/2006/main" count="93" uniqueCount="92">
  <si>
    <t>Single Adult</t>
  </si>
  <si>
    <t>Adult- Infant - Pre Schooler</t>
  </si>
  <si>
    <t>Single Adult/State Avg.</t>
  </si>
  <si>
    <t>Adult -Infant -Pre Schooler /State Avg.</t>
  </si>
  <si>
    <t>Self Sufficiency Median</t>
  </si>
  <si>
    <t>Alameda</t>
  </si>
  <si>
    <t>Alpine</t>
  </si>
  <si>
    <t>Amador</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</si>
  <si>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</si>
  <si>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</si>
  <si>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</si>
  <si>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</si>
  <si>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</si>
  <si>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</si>
  <si>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</si>
  <si>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</si>
  <si>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</si>
  <si>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</si>
  <si>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</si>
  <si>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</si>
  <si>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</si>
  <si>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</si>
  <si>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</si>
  <si>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</si>
  <si>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</si>
  <si>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</si>
  <si>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</si>
  <si>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</si>
  <si>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</si>
  <si>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</si>
  <si>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</si>
  <si>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</si>
  <si>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</si>
  <si>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</si>
  <si>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</si>
  <si>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</si>
  <si>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</si>
  <si>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</si>
  <si>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</si>
  <si>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</si>
  <si>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</si>
  <si>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</si>
  <si>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</si>
  <si>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</si>
  <si>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</si>
  <si>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</si>
  <si>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</si>
  <si>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</si>
  <si>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</si>
  <si>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</si>
  <si>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</si>
  <si>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</si>
  <si>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</si>
  <si>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</si>
  <si>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</si>
  <si>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Sutter/Yuba</t>
  </si>
  <si>
    <t>Tehama</t>
  </si>
  <si>
    <t>Trinity</t>
  </si>
  <si>
    <t>Tulare</t>
  </si>
  <si>
    <t>Tuolumne</t>
  </si>
  <si>
    <t>Ventura</t>
  </si>
  <si>
    <t>Yolo</t>
  </si>
  <si>
    <t>Average</t>
  </si>
  <si>
    <t>For more information see Methodology Appendix available or contact Dr. Diana Pearce at pearce@uw.edu</t>
  </si>
  <si>
    <t xml:space="preserve">Counties </t>
  </si>
  <si>
    <t>Total</t>
  </si>
  <si>
    <t>Enclosure 4-Self Sufficiency</t>
  </si>
  <si>
    <t>Single Adult/State Avg. Weighted at 67%</t>
  </si>
  <si>
    <t>Adult -Infant -Pre Schooler /State Avg. Weighted at 33%</t>
  </si>
  <si>
    <t>A</t>
  </si>
  <si>
    <t>B</t>
  </si>
  <si>
    <t>C</t>
  </si>
  <si>
    <t>A/Average</t>
  </si>
  <si>
    <t>C*.67</t>
  </si>
  <si>
    <t>D</t>
  </si>
  <si>
    <t>B/Average</t>
  </si>
  <si>
    <t>E</t>
  </si>
  <si>
    <t>F</t>
  </si>
  <si>
    <t>G</t>
  </si>
  <si>
    <t>E*.33</t>
  </si>
  <si>
    <t>D+F</t>
  </si>
  <si>
    <t xml:space="preserve">Column A displays the cost of being self-sufficient for a single adult.
</t>
  </si>
  <si>
    <t xml:space="preserve">Column B displays the cost of being self-sufficient for a single adult with two children.
</t>
  </si>
  <si>
    <t xml:space="preserve">Column C displays the percentage of average cost of self-sufficiency for an adult. This amount is equal to Column A divided by the average of Column A.
</t>
  </si>
  <si>
    <t xml:space="preserve">Column D displays the percentage of average cost of self-sufficiency for an adult weighted at 67%. This amount is equal to Column C multiplied by 67%.
</t>
  </si>
  <si>
    <t xml:space="preserve">Column E displays the percentage of average cost of self-sufficiency for an adult with two children. This amount is equal to Column B divided by the average of Column B. 
</t>
  </si>
  <si>
    <t xml:space="preserve">Column F displays the percentage of average cost of self-sufficiency for an adult with two children weighted at 33%. This amount is equal to Column E multiplied by 33%.
</t>
  </si>
  <si>
    <t xml:space="preserve">Column G displays the self-sufficiency median. This amount is the total of Column D plus Column F.
</t>
  </si>
  <si>
    <t>Press TAB to move to input areas. Press UP, DOWN, LEFT or RIGHT ARROW in columns and rows to read through the document.</t>
  </si>
  <si>
    <t xml:space="preserve">Enclosure 4 displays the cost of being self-sufficient in each county relative to the statewide average as reported through The Self-Sufficiency Standard for California 2024, a project of the National Economic Development and Law Center. A weighted average of households with one single childless adult (67%) and a single adult with two children (33%) was used to develop the adjustment. The self-sufficiency standard for California can be found at the web link to the right.
</t>
  </si>
  <si>
    <t>The Self-Sufficiency Standard web link</t>
  </si>
  <si>
    <t xml:space="preserve">The Self-Sufficiency Standard for California 2024
Source: Center for Women's Welfare, University of Washington.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</si>
</sst>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000"/>
    <numFmt numFmtId="165" formatCode="mm/dd/yy"/>
    <numFmt numFmtId="166" formatCode="_(* #,##0.0000_);_(* \(#,##0.0000\);_(* &quot;-&quot;??_);_(@_)"/>
    <numFmt numFmtId="167" formatCode="&quot;$&quot;#,##0"/>
  </numFmts>
  <fonts count="10" x14ac:knownFonts="1">
    <font>
      <sz val="11"/>
      <color theme="1"/>
      <name val="Calibri"/>
      <family val="2"/>
      <scheme val="minor"/>
    </font>
    <font>
      <sz val="10"/>
      <name val="Arial"/>
      <family val="2"/>
    </font>
    <font>
      <sz val="12"/>
      <name val="Arial"/>
      <family val="2"/>
    </font>
    <font>
      <u/>
      <sz val="11"/>
      <color theme="10"/>
      <name val="Calibri"/>
      <family val="2"/>
      <scheme val="minor"/>
    </font>
    <font>
      <b/>
      <sz val="12"/>
      <name val="Arial"/>
      <family val="2"/>
    </font>
    <font>
      <i/>
      <sz val="12"/>
      <name val="Arial"/>
      <family val="2"/>
    </font>
    <font>
      <u/>
      <sz val="12"/>
      <color theme="10"/>
      <name val="Arial"/>
      <family val="2"/>
    </font>
    <font>
      <sz val="12"/>
      <color theme="1"/>
      <name val="Arial"/>
      <family val="2"/>
    </font>
    <font>
      <b/>
      <sz val="12"/>
      <color theme="0"/>
      <name val="Arial"/>
      <family val="2"/>
    </font>
    <font>
      <sz val="12"/>
      <color theme="0"/>
      <name val="Arial"/>
      <family val="2"/>
    </font>
  </fonts>
  <fills count="4">
    <fill>
      <patternFill patternType="none"/>
    </fill>
    <fill>
      <patternFill patternType="gray125"/>
    </fill>
    <fill>
      <patternFill patternType="solid">
        <fgColor theme="0"/>
        <bgColor indexed="64"/>
      </patternFill>
    </fill>
    <fill>
      <patternFill patternType="solid">
        <fgColor theme="0" tint="-0.34998626667073579"/>
        <bgColor indexed="64"/>
      </patternFill>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5">
    <xf numFmtId="0" fontId="0" fillId="0" borderId="0"/>
    <xf numFmtId="0" fontId="1" fillId="0" borderId="0"/>
    <xf numFmtId="0" fontId="2" fillId="0" borderId="0"/>
    <xf numFmtId="43" fontId="1" fillId="0" borderId="0" applyFont="0" applyFill="0" applyBorder="0" applyAlignment="0" applyProtection="0"/>
    <xf numFmtId="0" fontId="3" fillId="0" borderId="0" applyNumberFormat="0" applyFill="0" applyBorder="0" applyAlignment="0" applyProtection="0"/>
  </cellStyleXfs>
  <cellXfs count="49">
    <xf numFmtId="0" fontId="0" fillId="0" borderId="0" xfId="0"/>
    <xf numFmtId="0" fontId="8" fillId="0" borderId="7" xfId="2" applyFont="1" applyBorder="1" applyProtection="1">
      <protection locked="0"/>
    </xf>
    <xf numFmtId="0" fontId="4" fillId="0" borderId="4" xfId="2" applyFont="1" applyBorder="1" applyAlignment="1" applyProtection="1">
      <alignment horizontal="center" wrapText="1"/>
      <protection locked="0"/>
    </xf>
    <xf numFmtId="2" fontId="4" fillId="0" borderId="5" xfId="2" applyNumberFormat="1" applyFont="1" applyBorder="1" applyAlignment="1" applyProtection="1">
      <alignment horizontal="center" wrapText="1"/>
      <protection locked="0"/>
    </xf>
    <xf numFmtId="0" fontId="4" fillId="0" borderId="5" xfId="2" applyFont="1" applyBorder="1" applyAlignment="1" applyProtection="1">
      <alignment horizontal="center" wrapText="1"/>
      <protection locked="0"/>
    </xf>
    <xf numFmtId="1" fontId="4" fillId="0" borderId="5" xfId="2" applyNumberFormat="1" applyFont="1" applyBorder="1" applyAlignment="1" applyProtection="1">
      <alignment horizontal="center" wrapText="1"/>
      <protection locked="0"/>
    </xf>
    <xf numFmtId="0" fontId="2" fillId="0" borderId="5" xfId="2" applyBorder="1" applyAlignment="1" applyProtection="1">
      <alignment horizontal="left"/>
      <protection locked="0"/>
    </xf>
    <xf numFmtId="167" fontId="2" fillId="0" borderId="5" xfId="2" applyNumberFormat="1" applyBorder="1" applyAlignment="1" applyProtection="1">
      <alignment horizontal="center"/>
      <protection locked="0"/>
    </xf>
    <xf numFmtId="164" fontId="2" fillId="0" borderId="5" xfId="2" applyNumberFormat="1" applyBorder="1" applyProtection="1">
      <protection locked="0"/>
    </xf>
    <xf numFmtId="165" fontId="4" fillId="0" borderId="5" xfId="2" applyNumberFormat="1" applyFont="1" applyBorder="1" applyAlignment="1" applyProtection="1">
      <alignment horizontal="left"/>
      <protection locked="0"/>
    </xf>
    <xf numFmtId="167" fontId="4" fillId="0" borderId="5" xfId="2" applyNumberFormat="1" applyFont="1" applyBorder="1" applyAlignment="1" applyProtection="1">
      <alignment horizontal="center"/>
      <protection locked="0"/>
    </xf>
    <xf numFmtId="165" fontId="4" fillId="0" borderId="1" xfId="2" applyNumberFormat="1" applyFont="1" applyBorder="1" applyAlignment="1" applyProtection="1">
      <alignment horizontal="left"/>
      <protection locked="0"/>
    </xf>
    <xf numFmtId="0" fontId="9" fillId="0" borderId="0" xfId="0" applyFont="1" applyAlignment="1" applyProtection="1">
      <alignment vertical="center"/>
      <protection locked="0"/>
    </xf>
    <xf numFmtId="0" fontId="7" fillId="0" borderId="0" xfId="0" applyFont="1" applyAlignment="1" applyProtection="1">
      <alignment vertical="top" wrapText="1"/>
      <protection locked="0"/>
    </xf>
    <xf numFmtId="0" fontId="6" fillId="0" borderId="0" xfId="4" applyFont="1" applyAlignment="1" applyProtection="1">
      <alignment horizontal="center" vertical="center" wrapText="1"/>
      <protection locked="0"/>
    </xf>
    <xf numFmtId="0" fontId="0" fillId="0" borderId="0" xfId="0" applyProtection="1">
      <protection locked="0"/>
    </xf>
    <xf numFmtId="0" fontId="7" fillId="0" borderId="0" xfId="0" applyFont="1" applyAlignment="1">
      <alignment vertical="top"/>
    </xf>
    <xf numFmtId="0" fontId="7" fillId="0" borderId="0" xfId="0" applyFont="1" applyAlignment="1">
      <alignment wrapText="1"/>
    </xf>
    <xf numFmtId="0" fontId="7" fillId="0" borderId="0" xfId="0" applyFont="1"/>
    <xf numFmtId="0" fontId="0" fillId="0" borderId="0" xfId="0" applyAlignment="1">
      <alignment wrapText="1"/>
    </xf>
    <xf numFmtId="0" fontId="2" fillId="0" borderId="0" xfId="2" applyProtection="1">
      <protection locked="0"/>
    </xf>
    <xf numFmtId="0" fontId="2" fillId="0" borderId="0" xfId="2" applyAlignment="1" applyProtection="1">
      <alignment horizontal="center"/>
      <protection locked="0"/>
    </xf>
    <xf numFmtId="0" fontId="2" fillId="0" borderId="6" xfId="2" applyBorder="1" applyAlignment="1" applyProtection="1">
      <alignment horizontal="center"/>
      <protection locked="0"/>
    </xf>
    <xf numFmtId="0" fontId="5" fillId="2" borderId="1" xfId="1" applyFont="1" applyFill="1" applyBorder="1" applyAlignment="1" applyProtection="1">
      <alignment horizontal="center" wrapText="1"/>
      <protection locked="0"/>
    </xf>
    <xf numFmtId="0" fontId="5" fillId="2" borderId="2" xfId="1" applyFont="1" applyFill="1" applyBorder="1" applyAlignment="1" applyProtection="1">
      <alignment horizontal="center" wrapText="1"/>
      <protection locked="0"/>
    </xf>
    <xf numFmtId="0" fontId="5" fillId="2" borderId="3" xfId="1" applyFont="1" applyFill="1" applyBorder="1" applyAlignment="1" applyProtection="1">
      <alignment horizontal="center" wrapText="1"/>
      <protection locked="0"/>
    </xf>
    <xf numFmtId="0" fontId="6" fillId="2" borderId="1" xfId="4" applyFont="1" applyFill="1" applyBorder="1" applyAlignment="1" applyProtection="1">
      <alignment horizontal="center" vertical="top" wrapText="1"/>
      <protection locked="0"/>
    </xf>
    <xf numFmtId="0" fontId="6" fillId="2" borderId="2" xfId="4" applyFont="1" applyFill="1" applyBorder="1" applyAlignment="1" applyProtection="1">
      <alignment horizontal="center" vertical="top" wrapText="1"/>
      <protection locked="0"/>
    </xf>
    <xf numFmtId="0" fontId="6" fillId="2" borderId="3" xfId="4" applyFont="1" applyFill="1" applyBorder="1" applyAlignment="1" applyProtection="1">
      <alignment horizontal="center" vertical="top" wrapText="1"/>
      <protection locked="0"/>
    </xf>
    <xf numFmtId="0" fontId="4" fillId="0" borderId="10" xfId="2" applyFont="1" applyBorder="1" applyAlignment="1" applyProtection="1">
      <alignment horizontal="center"/>
      <protection locked="0"/>
    </xf>
    <xf numFmtId="0" fontId="4" fillId="0" borderId="11" xfId="2" applyFont="1" applyBorder="1" applyAlignment="1" applyProtection="1">
      <alignment horizontal="center"/>
      <protection locked="0"/>
    </xf>
    <xf numFmtId="0" fontId="4" fillId="0" borderId="12" xfId="2" applyFont="1" applyBorder="1" applyAlignment="1" applyProtection="1">
      <alignment horizontal="center"/>
      <protection locked="0"/>
    </xf>
    <xf numFmtId="0" fontId="4" fillId="0" borderId="8" xfId="2" applyFont="1" applyBorder="1" applyProtection="1"/>
    <xf numFmtId="0" fontId="4" fillId="0" borderId="9" xfId="2" applyFont="1" applyBorder="1" applyProtection="1"/>
    <xf numFmtId="2" fontId="4" fillId="0" borderId="5" xfId="2" applyNumberFormat="1" applyFont="1" applyBorder="1" applyAlignment="1" applyProtection="1">
      <alignment horizontal="center" wrapText="1"/>
    </xf>
    <xf numFmtId="0" fontId="4" fillId="0" borderId="5" xfId="2" applyFont="1" applyBorder="1" applyAlignment="1" applyProtection="1">
      <alignment horizontal="center" wrapText="1"/>
    </xf>
    <xf numFmtId="0" fontId="4" fillId="0" borderId="4" xfId="2" applyFont="1" applyBorder="1" applyAlignment="1" applyProtection="1">
      <alignment horizontal="center" vertical="center" wrapText="1"/>
    </xf>
    <xf numFmtId="0" fontId="2" fillId="3" borderId="0" xfId="2" applyFill="1" applyProtection="1"/>
    <xf numFmtId="0" fontId="4" fillId="3" borderId="0" xfId="2" applyFont="1" applyFill="1" applyProtection="1"/>
    <xf numFmtId="4" fontId="4" fillId="3" borderId="0" xfId="2" applyNumberFormat="1" applyFont="1" applyFill="1" applyProtection="1"/>
    <xf numFmtId="167" fontId="4" fillId="3" borderId="2" xfId="2" applyNumberFormat="1" applyFont="1" applyFill="1" applyBorder="1" applyProtection="1"/>
    <xf numFmtId="0" fontId="2" fillId="0" borderId="0" xfId="2" applyProtection="1"/>
    <xf numFmtId="0" fontId="2" fillId="0" borderId="0" xfId="2" applyAlignment="1" applyProtection="1">
      <alignment horizontal="center" wrapText="1"/>
    </xf>
    <xf numFmtId="9" fontId="2" fillId="0" borderId="0" xfId="2" applyNumberFormat="1" applyProtection="1"/>
    <xf numFmtId="0" fontId="2" fillId="0" borderId="0" xfId="2" applyAlignment="1" applyProtection="1">
      <alignment horizontal="center"/>
    </xf>
    <xf numFmtId="0" fontId="2" fillId="0" borderId="0" xfId="2" applyAlignment="1" applyProtection="1">
      <alignment horizontal="center"/>
    </xf>
    <xf numFmtId="166" fontId="2" fillId="0" borderId="0" xfId="2" applyNumberFormat="1" applyProtection="1"/>
    <xf numFmtId="0" fontId="2" fillId="0" borderId="6" xfId="2" applyBorder="1" applyAlignment="1" applyProtection="1">
      <alignment horizontal="center"/>
    </xf>
    <xf numFmtId="0" fontId="4" fillId="0" borderId="5" xfId="2" applyFont="1" applyBorder="1" applyAlignment="1" applyProtection="1">
      <alignment wrapText="1"/>
    </xf>
  </cellXfs>
  <cellStyles count="5">
    <cellStyle name="Comma 2" xfId="3" xr:uid="{00000000-0005-0000-0000-000000000000}"/>
    <cellStyle name="Hyperlink" xfId="4" builtinId="8"/>
    <cellStyle name="Normal" xfId="0" builtinId="0"/>
    <cellStyle name="Normal 2 4" xfId="2" xr:uid="{00000000-0005-0000-0000-000003000000}"/>
    <cellStyle name="Normal 5" xfId="1"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Q:\9.%20BHSA%20Branch\2.%20Fiscal%20Unit\Allocation%20Methodology-SCO%20Distribution\2025-26%20Distribution\2025-26%20Allocation%20Percentages%20-%20No%20insurance%20Sorted.xlsx" TargetMode="External"/><Relationship Id="rId1" Type="http://schemas.openxmlformats.org/officeDocument/2006/relationships/externalLinkPath" Target="file:///Q:\9.%20BHSA%20Branch\2.%20Fiscal%20Unit\Allocation%20Methodology-SCO%20Distribution\2025-26%20Distribution\2025-26%20Allocation%20Percentages%20-%20No%20insurance%20Sor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llocation"/>
      <sheetName val="State Population"/>
      <sheetName val="City Population"/>
      <sheetName val="Poverty-Uninsured Population"/>
      <sheetName val="Prevalence"/>
      <sheetName val="Self Suff. Calc"/>
      <sheetName val="CA All Familes 2024"/>
      <sheetName val="SSS"/>
      <sheetName val="Resources-new"/>
      <sheetName val="2009-10 Allocation"/>
      <sheetName val="CA All Families 2021"/>
    </sheetNames>
    <sheetDataSet>
      <sheetData sheetId="0"/>
      <sheetData sheetId="1"/>
      <sheetData sheetId="2"/>
      <sheetData sheetId="3"/>
      <sheetData sheetId="4"/>
      <sheetData sheetId="5">
        <row r="5">
          <cell r="B5">
            <v>54502.69</v>
          </cell>
          <cell r="C5">
            <v>172364.32</v>
          </cell>
        </row>
        <row r="6">
          <cell r="B6">
            <v>33592.519999999997</v>
          </cell>
          <cell r="C6">
            <v>86692.38</v>
          </cell>
        </row>
        <row r="7">
          <cell r="B7">
            <v>36987.919999999998</v>
          </cell>
          <cell r="C7">
            <v>88603.25</v>
          </cell>
        </row>
        <row r="8">
          <cell r="B8">
            <v>35416.199999999997</v>
          </cell>
          <cell r="C8">
            <v>89912.11</v>
          </cell>
        </row>
        <row r="9">
          <cell r="B9">
            <v>35447.65</v>
          </cell>
          <cell r="C9">
            <v>90242.77</v>
          </cell>
        </row>
        <row r="10">
          <cell r="B10">
            <v>30142.54</v>
          </cell>
          <cell r="C10">
            <v>91850.78</v>
          </cell>
        </row>
        <row r="11">
          <cell r="B11">
            <v>55213.59</v>
          </cell>
          <cell r="C11">
            <v>161194.95000000001</v>
          </cell>
        </row>
        <row r="12">
          <cell r="B12">
            <v>32670.86</v>
          </cell>
          <cell r="C12">
            <v>81614.22</v>
          </cell>
        </row>
        <row r="13">
          <cell r="B13">
            <v>46702.54</v>
          </cell>
          <cell r="C13">
            <v>125438.76</v>
          </cell>
        </row>
        <row r="14">
          <cell r="B14">
            <v>35267.230000000003</v>
          </cell>
          <cell r="C14">
            <v>93958.85</v>
          </cell>
        </row>
        <row r="15">
          <cell r="B15">
            <v>30498.34</v>
          </cell>
          <cell r="C15">
            <v>90436.62</v>
          </cell>
        </row>
        <row r="16">
          <cell r="B16">
            <v>35046.46</v>
          </cell>
          <cell r="C16">
            <v>93187.63</v>
          </cell>
        </row>
        <row r="17">
          <cell r="B17">
            <v>31965.26</v>
          </cell>
          <cell r="C17">
            <v>83609.05</v>
          </cell>
        </row>
        <row r="18">
          <cell r="B18">
            <v>33960.5</v>
          </cell>
          <cell r="C18">
            <v>84033.95</v>
          </cell>
        </row>
        <row r="19">
          <cell r="B19">
            <v>32012.560000000001</v>
          </cell>
          <cell r="C19">
            <v>97608.92</v>
          </cell>
        </row>
        <row r="20">
          <cell r="B20">
            <v>33644.31</v>
          </cell>
          <cell r="C20">
            <v>89579.5</v>
          </cell>
        </row>
        <row r="21">
          <cell r="B21">
            <v>33728.519999999997</v>
          </cell>
          <cell r="C21">
            <v>94735.65</v>
          </cell>
        </row>
        <row r="22">
          <cell r="B22">
            <v>31274.43</v>
          </cell>
          <cell r="C22">
            <v>84063.09</v>
          </cell>
        </row>
        <row r="23">
          <cell r="B23">
            <v>50758.06</v>
          </cell>
          <cell r="C23">
            <v>137687.04000000001</v>
          </cell>
        </row>
        <row r="24">
          <cell r="B24">
            <v>34809.79</v>
          </cell>
          <cell r="C24">
            <v>94723.02</v>
          </cell>
        </row>
        <row r="25">
          <cell r="B25">
            <v>69151.75</v>
          </cell>
          <cell r="C25">
            <v>198798.85</v>
          </cell>
        </row>
        <row r="26">
          <cell r="B26">
            <v>33647.339999999997</v>
          </cell>
          <cell r="C26">
            <v>82917.5</v>
          </cell>
        </row>
        <row r="27">
          <cell r="B27">
            <v>36039.46</v>
          </cell>
          <cell r="C27">
            <v>98152.09</v>
          </cell>
        </row>
        <row r="28">
          <cell r="B28">
            <v>35569.360000000001</v>
          </cell>
          <cell r="C28">
            <v>88341.23</v>
          </cell>
        </row>
        <row r="29">
          <cell r="B29">
            <v>30343.35</v>
          </cell>
          <cell r="C29">
            <v>81668.84</v>
          </cell>
        </row>
        <row r="30">
          <cell r="B30">
            <v>38821.68</v>
          </cell>
          <cell r="C30">
            <v>105896.24</v>
          </cell>
        </row>
        <row r="31">
          <cell r="B31">
            <v>57865.05</v>
          </cell>
          <cell r="C31">
            <v>136057.88</v>
          </cell>
        </row>
        <row r="32">
          <cell r="B32">
            <v>53419.15</v>
          </cell>
          <cell r="C32">
            <v>136526.06</v>
          </cell>
        </row>
        <row r="33">
          <cell r="B33">
            <v>39413.24</v>
          </cell>
          <cell r="C33">
            <v>119706.86</v>
          </cell>
        </row>
        <row r="34">
          <cell r="B34">
            <v>57294.05</v>
          </cell>
          <cell r="C34">
            <v>141264.82999999999</v>
          </cell>
        </row>
        <row r="35">
          <cell r="B35">
            <v>50518.89</v>
          </cell>
          <cell r="C35">
            <v>130677.23</v>
          </cell>
        </row>
        <row r="36">
          <cell r="B36">
            <v>31909.24</v>
          </cell>
          <cell r="C36">
            <v>89669.21</v>
          </cell>
        </row>
        <row r="37">
          <cell r="B37">
            <v>43854.65</v>
          </cell>
          <cell r="C37">
            <v>107607.74</v>
          </cell>
        </row>
        <row r="38">
          <cell r="B38">
            <v>44708.69</v>
          </cell>
          <cell r="C38">
            <v>118384.89</v>
          </cell>
        </row>
        <row r="39">
          <cell r="B39">
            <v>50972.32</v>
          </cell>
          <cell r="C39">
            <v>127054.38</v>
          </cell>
        </row>
        <row r="40">
          <cell r="B40">
            <v>42392.42</v>
          </cell>
          <cell r="C40">
            <v>110711.62</v>
          </cell>
        </row>
        <row r="41">
          <cell r="B41">
            <v>54923.37</v>
          </cell>
          <cell r="C41">
            <v>138724.25</v>
          </cell>
        </row>
        <row r="42">
          <cell r="B42">
            <v>59823.41</v>
          </cell>
          <cell r="C42">
            <v>193658.85</v>
          </cell>
        </row>
        <row r="43">
          <cell r="B43">
            <v>37720.94</v>
          </cell>
          <cell r="C43">
            <v>97519.37</v>
          </cell>
        </row>
        <row r="44">
          <cell r="B44">
            <v>46779.48</v>
          </cell>
          <cell r="C44">
            <v>144908.76999999999</v>
          </cell>
        </row>
        <row r="45">
          <cell r="B45">
            <v>72409.38</v>
          </cell>
          <cell r="C45">
            <v>200443.45</v>
          </cell>
        </row>
        <row r="46">
          <cell r="B46">
            <v>62944.95</v>
          </cell>
          <cell r="C46">
            <v>156220.85999999999</v>
          </cell>
        </row>
        <row r="47">
          <cell r="B47">
            <v>64979.75</v>
          </cell>
          <cell r="C47">
            <v>185530.18</v>
          </cell>
        </row>
        <row r="48">
          <cell r="B48">
            <v>74170.5</v>
          </cell>
          <cell r="C48">
            <v>178951.86</v>
          </cell>
        </row>
        <row r="49">
          <cell r="B49">
            <v>35874.160000000003</v>
          </cell>
          <cell r="C49">
            <v>94710.53</v>
          </cell>
        </row>
        <row r="50">
          <cell r="B50">
            <v>35464.97</v>
          </cell>
          <cell r="C50">
            <v>92781.94</v>
          </cell>
        </row>
        <row r="51">
          <cell r="B51">
            <v>30639.39</v>
          </cell>
          <cell r="C51">
            <v>81357.55</v>
          </cell>
        </row>
        <row r="52">
          <cell r="B52">
            <v>48665.1</v>
          </cell>
          <cell r="C52">
            <v>129118.65</v>
          </cell>
        </row>
        <row r="53">
          <cell r="B53">
            <v>49017.31</v>
          </cell>
          <cell r="C53">
            <v>137939.32</v>
          </cell>
        </row>
        <row r="54">
          <cell r="B54">
            <v>36545.68</v>
          </cell>
          <cell r="C54">
            <v>89259.98</v>
          </cell>
        </row>
        <row r="55">
          <cell r="B55">
            <v>35451.21</v>
          </cell>
          <cell r="C55">
            <v>91988.18</v>
          </cell>
        </row>
        <row r="56">
          <cell r="B56">
            <v>32096.12</v>
          </cell>
          <cell r="C56">
            <v>82914.34</v>
          </cell>
        </row>
        <row r="57">
          <cell r="B57">
            <v>29592.720000000001</v>
          </cell>
          <cell r="C57">
            <v>82622.05</v>
          </cell>
        </row>
        <row r="58">
          <cell r="B58">
            <v>32392.29</v>
          </cell>
          <cell r="C58">
            <v>90982.09</v>
          </cell>
        </row>
        <row r="59">
          <cell r="B59">
            <v>34712.480000000003</v>
          </cell>
          <cell r="C59">
            <v>87872.65</v>
          </cell>
        </row>
        <row r="60">
          <cell r="B60">
            <v>51811.91</v>
          </cell>
          <cell r="C60">
            <v>127735.12</v>
          </cell>
        </row>
        <row r="61">
          <cell r="B61">
            <v>42500.93</v>
          </cell>
          <cell r="C61">
            <v>134994.31</v>
          </cell>
        </row>
      </sheetData>
      <sheetData sheetId="6"/>
      <sheetData sheetId="7"/>
      <sheetData sheetId="8"/>
      <sheetData sheetId="9"/>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www.selfsufficiencystandard.org/"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elfsufficiencystandard.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30"/>
  <sheetViews>
    <sheetView zoomScaleNormal="205" workbookViewId="0">
      <selection activeCell="A7" sqref="A7"/>
    </sheetView>
  </sheetViews>
  <sheetFormatPr defaultColWidth="0" defaultRowHeight="14.4" zeroHeight="1" x14ac:dyDescent="0.3"/>
  <cols>
    <col min="1" max="1" width="95.6640625" style="15" customWidth="1"/>
    <col min="2" max="2" width="13" style="15" customWidth="1"/>
    <col min="3" max="16383" width="9.33203125" style="15" hidden="1"/>
    <col min="16384" max="16384" width="1.77734375" style="15" hidden="1" customWidth="1"/>
  </cols>
  <sheetData>
    <row r="1" spans="1:2" customFormat="1" ht="15" x14ac:dyDescent="0.3">
      <c r="A1" s="12" t="s">
        <v>88</v>
      </c>
    </row>
    <row r="2" spans="1:2" customFormat="1" ht="105" x14ac:dyDescent="0.3">
      <c r="A2" s="13" t="s">
        <v>89</v>
      </c>
      <c r="B2" s="14" t="s">
        <v>90</v>
      </c>
    </row>
    <row r="3" spans="1:2" customFormat="1" ht="30" x14ac:dyDescent="0.3">
      <c r="A3" s="13" t="s">
        <v>81</v>
      </c>
      <c r="B3" s="16"/>
    </row>
    <row r="4" spans="1:2" customFormat="1" ht="30" x14ac:dyDescent="0.3">
      <c r="A4" s="13" t="s">
        <v>82</v>
      </c>
      <c r="B4" s="16"/>
    </row>
    <row r="5" spans="1:2" customFormat="1" ht="45" x14ac:dyDescent="0.3">
      <c r="A5" s="13" t="s">
        <v>83</v>
      </c>
      <c r="B5" s="16"/>
    </row>
    <row r="6" spans="1:2" customFormat="1" ht="45" x14ac:dyDescent="0.3">
      <c r="A6" s="13" t="s">
        <v>84</v>
      </c>
      <c r="B6" s="16"/>
    </row>
    <row r="7" spans="1:2" customFormat="1" ht="45" x14ac:dyDescent="0.3">
      <c r="A7" s="13" t="s">
        <v>85</v>
      </c>
      <c r="B7" s="16"/>
    </row>
    <row r="8" spans="1:2" customFormat="1" ht="45" x14ac:dyDescent="0.3">
      <c r="A8" s="13" t="s">
        <v>86</v>
      </c>
      <c r="B8" s="16"/>
    </row>
    <row r="9" spans="1:2" customFormat="1" ht="45" x14ac:dyDescent="0.3">
      <c r="A9" s="13" t="s">
        <v>87</v>
      </c>
      <c r="B9" s="16"/>
    </row>
    <row r="10" spans="1:2" customFormat="1" ht="15.6" hidden="1" x14ac:dyDescent="0.3">
      <c r="A10" s="17"/>
      <c r="B10" s="18"/>
    </row>
    <row r="11" spans="1:2" customFormat="1" ht="15.6" hidden="1" x14ac:dyDescent="0.3">
      <c r="A11" s="17"/>
      <c r="B11" s="18"/>
    </row>
    <row r="12" spans="1:2" customFormat="1" ht="15.6" hidden="1" x14ac:dyDescent="0.3">
      <c r="A12" s="17"/>
      <c r="B12" s="18"/>
    </row>
    <row r="13" spans="1:2" customFormat="1" ht="15.6" hidden="1" x14ac:dyDescent="0.3">
      <c r="A13" s="17"/>
      <c r="B13" s="18"/>
    </row>
    <row r="14" spans="1:2" customFormat="1" hidden="1" x14ac:dyDescent="0.3">
      <c r="A14" s="19"/>
    </row>
    <row r="15" spans="1:2" customFormat="1" hidden="1" x14ac:dyDescent="0.3">
      <c r="A15" s="19"/>
    </row>
    <row r="16" spans="1:2" customFormat="1" hidden="1" x14ac:dyDescent="0.3">
      <c r="A16" s="19"/>
    </row>
    <row r="17" spans="1:1" customFormat="1" hidden="1" x14ac:dyDescent="0.3">
      <c r="A17" s="19"/>
    </row>
    <row r="18" spans="1:1" customFormat="1" hidden="1" x14ac:dyDescent="0.3">
      <c r="A18" s="19"/>
    </row>
    <row r="19" spans="1:1" customFormat="1" hidden="1" x14ac:dyDescent="0.3">
      <c r="A19" s="19"/>
    </row>
    <row r="20" spans="1:1" customFormat="1" hidden="1" x14ac:dyDescent="0.3">
      <c r="A20" s="19"/>
    </row>
    <row r="21" spans="1:1" customFormat="1" hidden="1" x14ac:dyDescent="0.3">
      <c r="A21" s="19"/>
    </row>
    <row r="22" spans="1:1" customFormat="1" hidden="1" x14ac:dyDescent="0.3">
      <c r="A22" s="19"/>
    </row>
    <row r="23" spans="1:1" customFormat="1" hidden="1" x14ac:dyDescent="0.3">
      <c r="A23" s="19"/>
    </row>
    <row r="24" spans="1:1" customFormat="1" hidden="1" x14ac:dyDescent="0.3">
      <c r="A24" s="19"/>
    </row>
    <row r="25" spans="1:1" customFormat="1" hidden="1" x14ac:dyDescent="0.3"/>
    <row r="26" spans="1:1" customFormat="1" hidden="1" x14ac:dyDescent="0.3"/>
    <row r="27" spans="1:1" customFormat="1" hidden="1" x14ac:dyDescent="0.3"/>
    <row r="28" spans="1:1" customFormat="1" hidden="1" x14ac:dyDescent="0.3"/>
    <row r="29" spans="1:1" customFormat="1" hidden="1" x14ac:dyDescent="0.3"/>
    <row r="30" spans="1:1" customFormat="1" hidden="1" x14ac:dyDescent="0.3"/>
  </sheetData>
  <sheetProtection sheet="1" objects="1" scenarios="1" selectLockedCells="1"/>
  <hyperlinks>
    <hyperlink ref="B2" r:id="rId1" xr:uid="{00000000-0004-0000-00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85"/>
  <sheetViews>
    <sheetView tabSelected="1" zoomScale="115" zoomScaleNormal="115" zoomScalePageLayoutView="80" workbookViewId="0">
      <selection activeCell="C9" sqref="C9"/>
    </sheetView>
  </sheetViews>
  <sheetFormatPr defaultColWidth="0" defaultRowHeight="15" zeroHeight="1" x14ac:dyDescent="0.25"/>
  <cols>
    <col min="1" max="1" width="19.6640625" style="22" customWidth="1"/>
    <col min="2" max="3" width="13.33203125" style="20" customWidth="1"/>
    <col min="4" max="4" width="13.21875" style="20" customWidth="1"/>
    <col min="5" max="5" width="13.44140625" style="20" customWidth="1"/>
    <col min="6" max="6" width="17" style="20" customWidth="1"/>
    <col min="7" max="7" width="16.33203125" style="20" customWidth="1"/>
    <col min="8" max="8" width="13.33203125" style="20" customWidth="1"/>
    <col min="9" max="16384" width="11.44140625" style="20" hidden="1"/>
  </cols>
  <sheetData>
    <row r="1" spans="1:9" ht="15.6" x14ac:dyDescent="0.3">
      <c r="A1" s="1" t="s">
        <v>88</v>
      </c>
      <c r="B1" s="32"/>
      <c r="C1" s="32"/>
      <c r="D1" s="32"/>
      <c r="E1" s="32"/>
      <c r="F1" s="32"/>
      <c r="G1" s="32"/>
      <c r="H1" s="33"/>
      <c r="I1" s="41"/>
    </row>
    <row r="2" spans="1:9" ht="15" customHeight="1" x14ac:dyDescent="0.3">
      <c r="A2" s="29" t="s">
        <v>66</v>
      </c>
      <c r="B2" s="30"/>
      <c r="C2" s="30"/>
      <c r="D2" s="30"/>
      <c r="E2" s="30"/>
      <c r="F2" s="30"/>
      <c r="G2" s="30"/>
      <c r="H2" s="31"/>
      <c r="I2" s="41"/>
    </row>
    <row r="3" spans="1:9" s="21" customFormat="1" ht="78" x14ac:dyDescent="0.3">
      <c r="A3" s="4" t="s">
        <v>64</v>
      </c>
      <c r="B3" s="2" t="s">
        <v>0</v>
      </c>
      <c r="C3" s="2" t="s">
        <v>1</v>
      </c>
      <c r="D3" s="2" t="s">
        <v>2</v>
      </c>
      <c r="E3" s="2" t="s">
        <v>67</v>
      </c>
      <c r="F3" s="2" t="s">
        <v>3</v>
      </c>
      <c r="G3" s="2" t="s">
        <v>68</v>
      </c>
      <c r="H3" s="2" t="s">
        <v>4</v>
      </c>
      <c r="I3" s="42"/>
    </row>
    <row r="4" spans="1:9" ht="15.6" hidden="1" x14ac:dyDescent="0.3">
      <c r="A4" s="48"/>
      <c r="B4" s="34">
        <v>0.67</v>
      </c>
      <c r="C4" s="34">
        <v>0.33</v>
      </c>
      <c r="D4" s="34">
        <v>0.67</v>
      </c>
      <c r="E4" s="34"/>
      <c r="F4" s="34">
        <v>0.33</v>
      </c>
      <c r="G4" s="34"/>
      <c r="H4" s="35"/>
      <c r="I4" s="43"/>
    </row>
    <row r="5" spans="1:9" ht="15.6" customHeight="1" x14ac:dyDescent="0.3">
      <c r="A5" s="36"/>
      <c r="B5" s="5" t="s">
        <v>69</v>
      </c>
      <c r="C5" s="5" t="s">
        <v>70</v>
      </c>
      <c r="D5" s="5" t="s">
        <v>71</v>
      </c>
      <c r="E5" s="5" t="s">
        <v>74</v>
      </c>
      <c r="F5" s="5" t="s">
        <v>76</v>
      </c>
      <c r="G5" s="5" t="s">
        <v>77</v>
      </c>
      <c r="H5" s="4" t="s">
        <v>78</v>
      </c>
      <c r="I5" s="41"/>
    </row>
    <row r="6" spans="1:9" ht="15.6" customHeight="1" x14ac:dyDescent="0.3">
      <c r="A6" s="36"/>
      <c r="B6" s="34"/>
      <c r="C6" s="34"/>
      <c r="D6" s="3" t="s">
        <v>72</v>
      </c>
      <c r="E6" s="3" t="s">
        <v>73</v>
      </c>
      <c r="F6" s="3" t="s">
        <v>75</v>
      </c>
      <c r="G6" s="3" t="s">
        <v>79</v>
      </c>
      <c r="H6" s="4" t="s">
        <v>80</v>
      </c>
      <c r="I6" s="41"/>
    </row>
    <row r="7" spans="1:9" x14ac:dyDescent="0.25">
      <c r="A7" s="6" t="s">
        <v>5</v>
      </c>
      <c r="B7" s="7">
        <f>'[1]Self Suff. Calc'!B5</f>
        <v>54502.69</v>
      </c>
      <c r="C7" s="7">
        <f>'[1]Self Suff. Calc'!C5</f>
        <v>172364.32</v>
      </c>
      <c r="D7" s="8">
        <f t="shared" ref="D7:D38" si="0">B7/$B$64</f>
        <v>1.2794698051503814</v>
      </c>
      <c r="E7" s="8">
        <f t="shared" ref="E7:E38" si="1">(D7*$D$4)</f>
        <v>0.85724476945075567</v>
      </c>
      <c r="F7" s="8">
        <f>C7/C64</f>
        <v>1.5056636252625875</v>
      </c>
      <c r="G7" s="8">
        <f t="shared" ref="G7:G38" si="2">(F7*$F$4)</f>
        <v>0.49686899633665388</v>
      </c>
      <c r="H7" s="8">
        <f>E7+G7</f>
        <v>1.3541137657874096</v>
      </c>
      <c r="I7" s="41"/>
    </row>
    <row r="8" spans="1:9" x14ac:dyDescent="0.25">
      <c r="A8" s="6" t="s">
        <v>6</v>
      </c>
      <c r="B8" s="7">
        <f>'[1]Self Suff. Calc'!B6</f>
        <v>33592.519999999997</v>
      </c>
      <c r="C8" s="7">
        <f>'[1]Self Suff. Calc'!C6</f>
        <v>86692.38</v>
      </c>
      <c r="D8" s="8">
        <f t="shared" si="0"/>
        <v>0.7885962145888632</v>
      </c>
      <c r="E8" s="8">
        <f>(D8*$D$4)</f>
        <v>0.52835946377453835</v>
      </c>
      <c r="F8" s="8">
        <f>C8/C64</f>
        <v>0.75728876575756421</v>
      </c>
      <c r="G8" s="8">
        <f t="shared" si="2"/>
        <v>0.2499052926999962</v>
      </c>
      <c r="H8" s="8">
        <f t="shared" ref="H8:H63" si="3">E8+G8</f>
        <v>0.77826475647453452</v>
      </c>
      <c r="I8" s="41"/>
    </row>
    <row r="9" spans="1:9" x14ac:dyDescent="0.25">
      <c r="A9" s="6" t="s">
        <v>7</v>
      </c>
      <c r="B9" s="7">
        <f>'[1]Self Suff. Calc'!B7</f>
        <v>36987.919999999998</v>
      </c>
      <c r="C9" s="7">
        <f>'[1]Self Suff. Calc'!C7</f>
        <v>88603.25</v>
      </c>
      <c r="D9" s="8">
        <f t="shared" si="0"/>
        <v>0.86830442305357569</v>
      </c>
      <c r="E9" s="8">
        <f t="shared" si="1"/>
        <v>0.58176396344589576</v>
      </c>
      <c r="F9" s="8">
        <f t="shared" ref="F9:F40" si="4">C9/$C$64</f>
        <v>0.77398089468311859</v>
      </c>
      <c r="G9" s="8">
        <f t="shared" si="2"/>
        <v>0.25541369524542917</v>
      </c>
      <c r="H9" s="8">
        <f t="shared" si="3"/>
        <v>0.83717765869132488</v>
      </c>
      <c r="I9" s="41"/>
    </row>
    <row r="10" spans="1:9" x14ac:dyDescent="0.25">
      <c r="A10" s="6" t="s">
        <v>8</v>
      </c>
      <c r="B10" s="7">
        <f>'[1]Self Suff. Calc'!B8</f>
        <v>35416.199999999997</v>
      </c>
      <c r="C10" s="7">
        <f>'[1]Self Suff. Calc'!C8</f>
        <v>89912.11</v>
      </c>
      <c r="D10" s="8">
        <f t="shared" si="0"/>
        <v>0.83140774360250724</v>
      </c>
      <c r="E10" s="8">
        <f t="shared" si="1"/>
        <v>0.55704318821367993</v>
      </c>
      <c r="F10" s="8">
        <f t="shared" si="4"/>
        <v>0.78541425219331085</v>
      </c>
      <c r="G10" s="8">
        <f t="shared" si="2"/>
        <v>0.25918670322379261</v>
      </c>
      <c r="H10" s="8">
        <f t="shared" si="3"/>
        <v>0.8162298914374726</v>
      </c>
      <c r="I10" s="41"/>
    </row>
    <row r="11" spans="1:9" x14ac:dyDescent="0.25">
      <c r="A11" s="6" t="s">
        <v>9</v>
      </c>
      <c r="B11" s="7">
        <f>'[1]Self Suff. Calc'!B9</f>
        <v>35447.65</v>
      </c>
      <c r="C11" s="7">
        <f>'[1]Self Suff. Calc'!C9</f>
        <v>90242.77</v>
      </c>
      <c r="D11" s="8">
        <f t="shared" si="0"/>
        <v>0.83214604340701204</v>
      </c>
      <c r="E11" s="8">
        <f t="shared" si="1"/>
        <v>0.5575378490826981</v>
      </c>
      <c r="F11" s="8">
        <f t="shared" si="4"/>
        <v>0.7883026848708472</v>
      </c>
      <c r="G11" s="8">
        <f t="shared" si="2"/>
        <v>0.26013988600737958</v>
      </c>
      <c r="H11" s="8">
        <f t="shared" si="3"/>
        <v>0.81767773509007768</v>
      </c>
      <c r="I11" s="41"/>
    </row>
    <row r="12" spans="1:9" x14ac:dyDescent="0.25">
      <c r="A12" s="6" t="s">
        <v>10</v>
      </c>
      <c r="B12" s="7">
        <f>'[1]Self Suff. Calc'!B10</f>
        <v>30142.54</v>
      </c>
      <c r="C12" s="7">
        <f>'[1]Self Suff. Calc'!C10</f>
        <v>91850.78</v>
      </c>
      <c r="D12" s="8">
        <f t="shared" si="0"/>
        <v>0.70760672143957626</v>
      </c>
      <c r="E12" s="8">
        <f t="shared" si="1"/>
        <v>0.47409650336451614</v>
      </c>
      <c r="F12" s="8">
        <f t="shared" si="4"/>
        <v>0.80234922400411157</v>
      </c>
      <c r="G12" s="8">
        <f t="shared" si="2"/>
        <v>0.26477524392135682</v>
      </c>
      <c r="H12" s="8">
        <f t="shared" si="3"/>
        <v>0.73887174728587302</v>
      </c>
      <c r="I12" s="41"/>
    </row>
    <row r="13" spans="1:9" x14ac:dyDescent="0.25">
      <c r="A13" s="6" t="s">
        <v>11</v>
      </c>
      <c r="B13" s="7">
        <f>'[1]Self Suff. Calc'!B11</f>
        <v>55213.59</v>
      </c>
      <c r="C13" s="7">
        <f>'[1]Self Suff. Calc'!C11</f>
        <v>161194.95000000001</v>
      </c>
      <c r="D13" s="8">
        <f t="shared" si="0"/>
        <v>1.2961584325278814</v>
      </c>
      <c r="E13" s="8">
        <f t="shared" si="1"/>
        <v>0.8684261497936806</v>
      </c>
      <c r="F13" s="8">
        <f t="shared" si="4"/>
        <v>1.4080952066589045</v>
      </c>
      <c r="G13" s="8">
        <f t="shared" si="2"/>
        <v>0.46467141819743851</v>
      </c>
      <c r="H13" s="8">
        <f t="shared" si="3"/>
        <v>1.333097567991119</v>
      </c>
      <c r="I13" s="41"/>
    </row>
    <row r="14" spans="1:9" x14ac:dyDescent="0.25">
      <c r="A14" s="6" t="s">
        <v>12</v>
      </c>
      <c r="B14" s="7">
        <f>'[1]Self Suff. Calc'!B12</f>
        <v>32670.86</v>
      </c>
      <c r="C14" s="7">
        <f>'[1]Self Suff. Calc'!C12</f>
        <v>81614.22</v>
      </c>
      <c r="D14" s="8">
        <f t="shared" si="0"/>
        <v>0.76695992213036435</v>
      </c>
      <c r="E14" s="8">
        <f t="shared" si="1"/>
        <v>0.5138631478273441</v>
      </c>
      <c r="F14" s="8">
        <f t="shared" si="4"/>
        <v>0.71292923244310868</v>
      </c>
      <c r="G14" s="8">
        <f t="shared" si="2"/>
        <v>0.23526664670622588</v>
      </c>
      <c r="H14" s="8">
        <f t="shared" si="3"/>
        <v>0.74912979453356998</v>
      </c>
      <c r="I14" s="41"/>
    </row>
    <row r="15" spans="1:9" x14ac:dyDescent="0.25">
      <c r="A15" s="6" t="s">
        <v>13</v>
      </c>
      <c r="B15" s="7">
        <f>'[1]Self Suff. Calc'!B13</f>
        <v>46702.54</v>
      </c>
      <c r="C15" s="7">
        <f>'[1]Self Suff. Calc'!C13</f>
        <v>125438.76</v>
      </c>
      <c r="D15" s="8">
        <f t="shared" si="0"/>
        <v>1.0963585421898974</v>
      </c>
      <c r="E15" s="8">
        <f t="shared" si="1"/>
        <v>0.73456022326723125</v>
      </c>
      <c r="F15" s="8">
        <f t="shared" si="4"/>
        <v>1.0957521726656865</v>
      </c>
      <c r="G15" s="8">
        <f t="shared" si="2"/>
        <v>0.36159821697967653</v>
      </c>
      <c r="H15" s="8">
        <f t="shared" si="3"/>
        <v>1.0961584402469078</v>
      </c>
      <c r="I15" s="41"/>
    </row>
    <row r="16" spans="1:9" x14ac:dyDescent="0.25">
      <c r="A16" s="6" t="s">
        <v>14</v>
      </c>
      <c r="B16" s="7">
        <f>'[1]Self Suff. Calc'!B14</f>
        <v>35267.230000000003</v>
      </c>
      <c r="C16" s="7">
        <f>'[1]Self Suff. Calc'!C14</f>
        <v>93958.85</v>
      </c>
      <c r="D16" s="8">
        <f t="shared" si="0"/>
        <v>0.82791062049035913</v>
      </c>
      <c r="E16" s="8">
        <f t="shared" si="1"/>
        <v>0.55470011572854061</v>
      </c>
      <c r="F16" s="8">
        <f t="shared" si="4"/>
        <v>0.82076396505090887</v>
      </c>
      <c r="G16" s="8">
        <f t="shared" si="2"/>
        <v>0.27085210846679997</v>
      </c>
      <c r="H16" s="8">
        <f t="shared" si="3"/>
        <v>0.82555222419534058</v>
      </c>
      <c r="I16" s="41"/>
    </row>
    <row r="17" spans="1:9" x14ac:dyDescent="0.25">
      <c r="A17" s="6" t="s">
        <v>15</v>
      </c>
      <c r="B17" s="7">
        <f>'[1]Self Suff. Calc'!B15</f>
        <v>30498.34</v>
      </c>
      <c r="C17" s="7">
        <f>'[1]Self Suff. Calc'!C15</f>
        <v>90436.62</v>
      </c>
      <c r="D17" s="8">
        <f t="shared" si="0"/>
        <v>0.71595925150134943</v>
      </c>
      <c r="E17" s="8">
        <f t="shared" si="1"/>
        <v>0.47969269850590412</v>
      </c>
      <c r="F17" s="8">
        <f t="shared" si="4"/>
        <v>0.78999603355088233</v>
      </c>
      <c r="G17" s="8">
        <f t="shared" si="2"/>
        <v>0.26069869107179117</v>
      </c>
      <c r="H17" s="8">
        <f t="shared" si="3"/>
        <v>0.74039138957769524</v>
      </c>
      <c r="I17" s="41"/>
    </row>
    <row r="18" spans="1:9" x14ac:dyDescent="0.25">
      <c r="A18" s="6" t="s">
        <v>16</v>
      </c>
      <c r="B18" s="7">
        <f>'[1]Self Suff. Calc'!B16</f>
        <v>35046.46</v>
      </c>
      <c r="C18" s="7">
        <f>'[1]Self Suff. Calc'!C16</f>
        <v>93187.63</v>
      </c>
      <c r="D18" s="8">
        <f t="shared" si="0"/>
        <v>0.82272796714089957</v>
      </c>
      <c r="E18" s="8">
        <f t="shared" si="1"/>
        <v>0.55122773798440272</v>
      </c>
      <c r="F18" s="8">
        <f t="shared" si="4"/>
        <v>0.81402708411711111</v>
      </c>
      <c r="G18" s="8">
        <f t="shared" si="2"/>
        <v>0.26862893775864666</v>
      </c>
      <c r="H18" s="8">
        <f t="shared" si="3"/>
        <v>0.81985667574304943</v>
      </c>
      <c r="I18" s="41"/>
    </row>
    <row r="19" spans="1:9" x14ac:dyDescent="0.25">
      <c r="A19" s="6" t="s">
        <v>17</v>
      </c>
      <c r="B19" s="7">
        <f>'[1]Self Suff. Calc'!B17</f>
        <v>31965.26</v>
      </c>
      <c r="C19" s="7">
        <f>'[1]Self Suff. Calc'!C17</f>
        <v>83609.05</v>
      </c>
      <c r="D19" s="8">
        <f t="shared" si="0"/>
        <v>0.75039571411578543</v>
      </c>
      <c r="E19" s="8">
        <f t="shared" si="1"/>
        <v>0.50276512845757626</v>
      </c>
      <c r="F19" s="8">
        <f t="shared" si="4"/>
        <v>0.73035478182352898</v>
      </c>
      <c r="G19" s="8">
        <f t="shared" si="2"/>
        <v>0.24101707800176458</v>
      </c>
      <c r="H19" s="8">
        <f t="shared" si="3"/>
        <v>0.7437822064593409</v>
      </c>
      <c r="I19" s="41"/>
    </row>
    <row r="20" spans="1:9" x14ac:dyDescent="0.25">
      <c r="A20" s="6" t="s">
        <v>18</v>
      </c>
      <c r="B20" s="7">
        <f>'[1]Self Suff. Calc'!B18</f>
        <v>33960.5</v>
      </c>
      <c r="C20" s="7">
        <f>'[1]Self Suff. Calc'!C18</f>
        <v>84033.95</v>
      </c>
      <c r="D20" s="8">
        <f t="shared" si="0"/>
        <v>0.79723467443184048</v>
      </c>
      <c r="E20" s="8">
        <f t="shared" si="1"/>
        <v>0.53414723186933311</v>
      </c>
      <c r="F20" s="8">
        <f t="shared" si="4"/>
        <v>0.73406643441133879</v>
      </c>
      <c r="G20" s="8">
        <f t="shared" si="2"/>
        <v>0.24224192335574182</v>
      </c>
      <c r="H20" s="8">
        <f t="shared" si="3"/>
        <v>0.7763891552250749</v>
      </c>
      <c r="I20" s="41"/>
    </row>
    <row r="21" spans="1:9" x14ac:dyDescent="0.25">
      <c r="A21" s="6" t="s">
        <v>19</v>
      </c>
      <c r="B21" s="7">
        <f>'[1]Self Suff. Calc'!B19</f>
        <v>32012.560000000001</v>
      </c>
      <c r="C21" s="7">
        <f>'[1]Self Suff. Calc'!C19</f>
        <v>97608.92</v>
      </c>
      <c r="D21" s="8">
        <f t="shared" si="0"/>
        <v>0.7515060982414794</v>
      </c>
      <c r="E21" s="8">
        <f t="shared" si="1"/>
        <v>0.50350908582179121</v>
      </c>
      <c r="F21" s="8">
        <f t="shared" si="4"/>
        <v>0.85264862440884448</v>
      </c>
      <c r="G21" s="8">
        <f t="shared" si="2"/>
        <v>0.28137404605491867</v>
      </c>
      <c r="H21" s="8">
        <f t="shared" si="3"/>
        <v>0.78488313187670988</v>
      </c>
      <c r="I21" s="41"/>
    </row>
    <row r="22" spans="1:9" x14ac:dyDescent="0.25">
      <c r="A22" s="6" t="s">
        <v>20</v>
      </c>
      <c r="B22" s="7">
        <f>'[1]Self Suff. Calc'!B20</f>
        <v>33644.31</v>
      </c>
      <c r="C22" s="7">
        <f>'[1]Self Suff. Calc'!C20</f>
        <v>89579.5</v>
      </c>
      <c r="D22" s="8">
        <f t="shared" si="0"/>
        <v>0.78981200304276766</v>
      </c>
      <c r="E22" s="8">
        <f t="shared" si="1"/>
        <v>0.52917404203865437</v>
      </c>
      <c r="F22" s="8">
        <f t="shared" si="4"/>
        <v>0.78250878557238501</v>
      </c>
      <c r="G22" s="8">
        <f t="shared" si="2"/>
        <v>0.25822789923888706</v>
      </c>
      <c r="H22" s="8">
        <f t="shared" si="3"/>
        <v>0.78740194127754148</v>
      </c>
      <c r="I22" s="41"/>
    </row>
    <row r="23" spans="1:9" x14ac:dyDescent="0.25">
      <c r="A23" s="6" t="s">
        <v>21</v>
      </c>
      <c r="B23" s="7">
        <f>'[1]Self Suff. Calc'!B21</f>
        <v>33728.519999999997</v>
      </c>
      <c r="C23" s="7">
        <f>'[1]Self Suff. Calc'!C21</f>
        <v>94735.65</v>
      </c>
      <c r="D23" s="8">
        <f t="shared" si="0"/>
        <v>0.79178886239212665</v>
      </c>
      <c r="E23" s="8">
        <f t="shared" si="1"/>
        <v>0.53049853780272493</v>
      </c>
      <c r="F23" s="8">
        <f t="shared" si="4"/>
        <v>0.82754958926886746</v>
      </c>
      <c r="G23" s="8">
        <f t="shared" si="2"/>
        <v>0.27309136445872628</v>
      </c>
      <c r="H23" s="8">
        <f t="shared" si="3"/>
        <v>0.80358990226145122</v>
      </c>
      <c r="I23" s="41"/>
    </row>
    <row r="24" spans="1:9" x14ac:dyDescent="0.25">
      <c r="A24" s="6" t="s">
        <v>22</v>
      </c>
      <c r="B24" s="7">
        <f>'[1]Self Suff. Calc'!B22</f>
        <v>31274.43</v>
      </c>
      <c r="C24" s="7">
        <f>'[1]Self Suff. Calc'!C22</f>
        <v>84063.09</v>
      </c>
      <c r="D24" s="8">
        <f t="shared" si="0"/>
        <v>0.73417823704278162</v>
      </c>
      <c r="E24" s="8">
        <f t="shared" si="1"/>
        <v>0.49189941881866373</v>
      </c>
      <c r="F24" s="8">
        <f t="shared" si="4"/>
        <v>0.734320982673068</v>
      </c>
      <c r="G24" s="8">
        <f t="shared" si="2"/>
        <v>0.24232592428211244</v>
      </c>
      <c r="H24" s="8">
        <f t="shared" si="3"/>
        <v>0.73422534310077614</v>
      </c>
      <c r="I24" s="41"/>
    </row>
    <row r="25" spans="1:9" x14ac:dyDescent="0.25">
      <c r="A25" s="6" t="s">
        <v>23</v>
      </c>
      <c r="B25" s="7">
        <f>'[1]Self Suff. Calc'!B23</f>
        <v>50758.06</v>
      </c>
      <c r="C25" s="7">
        <f>'[1]Self Suff. Calc'!C23</f>
        <v>137687.04000000001</v>
      </c>
      <c r="D25" s="8">
        <f t="shared" si="0"/>
        <v>1.1915632996832151</v>
      </c>
      <c r="E25" s="8">
        <f t="shared" si="1"/>
        <v>0.79834741078775417</v>
      </c>
      <c r="F25" s="8">
        <f t="shared" si="4"/>
        <v>1.2027452537629302</v>
      </c>
      <c r="G25" s="8">
        <f t="shared" si="2"/>
        <v>0.39690593374176697</v>
      </c>
      <c r="H25" s="8">
        <f t="shared" si="3"/>
        <v>1.195253344529521</v>
      </c>
      <c r="I25" s="41"/>
    </row>
    <row r="26" spans="1:9" x14ac:dyDescent="0.25">
      <c r="A26" s="6" t="s">
        <v>24</v>
      </c>
      <c r="B26" s="7">
        <f>'[1]Self Suff. Calc'!B24</f>
        <v>34809.79</v>
      </c>
      <c r="C26" s="7">
        <f>'[1]Self Suff. Calc'!C24</f>
        <v>94723.02</v>
      </c>
      <c r="D26" s="8">
        <f t="shared" si="0"/>
        <v>0.81717205570267626</v>
      </c>
      <c r="E26" s="8">
        <f t="shared" si="1"/>
        <v>0.54750527732079313</v>
      </c>
      <c r="F26" s="8">
        <f t="shared" si="4"/>
        <v>0.82743926172783666</v>
      </c>
      <c r="G26" s="8">
        <f t="shared" si="2"/>
        <v>0.27305495637018612</v>
      </c>
      <c r="H26" s="8">
        <f t="shared" si="3"/>
        <v>0.82056023369097919</v>
      </c>
      <c r="I26" s="41"/>
    </row>
    <row r="27" spans="1:9" x14ac:dyDescent="0.25">
      <c r="A27" s="6" t="s">
        <v>25</v>
      </c>
      <c r="B27" s="7">
        <f>'[1]Self Suff. Calc'!B25</f>
        <v>69151.75</v>
      </c>
      <c r="C27" s="7">
        <f>'[1]Self Suff. Calc'!C25</f>
        <v>198798.85</v>
      </c>
      <c r="D27" s="8">
        <f t="shared" si="0"/>
        <v>1.623361637715641</v>
      </c>
      <c r="E27" s="8">
        <f t="shared" si="1"/>
        <v>1.0876522972694795</v>
      </c>
      <c r="F27" s="8">
        <f t="shared" si="4"/>
        <v>1.7365786445189662</v>
      </c>
      <c r="G27" s="8">
        <f t="shared" si="2"/>
        <v>0.57307095269125885</v>
      </c>
      <c r="H27" s="8">
        <f t="shared" si="3"/>
        <v>1.6607232499607383</v>
      </c>
      <c r="I27" s="41"/>
    </row>
    <row r="28" spans="1:9" x14ac:dyDescent="0.25">
      <c r="A28" s="6" t="s">
        <v>26</v>
      </c>
      <c r="B28" s="7">
        <f>'[1]Self Suff. Calc'!B26</f>
        <v>33647.339999999997</v>
      </c>
      <c r="C28" s="7">
        <f>'[1]Self Suff. Calc'!C26</f>
        <v>82917.5</v>
      </c>
      <c r="D28" s="8">
        <f t="shared" si="0"/>
        <v>0.78988313335779625</v>
      </c>
      <c r="E28" s="8">
        <f t="shared" si="1"/>
        <v>0.52922169934972352</v>
      </c>
      <c r="F28" s="8">
        <f t="shared" si="4"/>
        <v>0.72431384666914012</v>
      </c>
      <c r="G28" s="8">
        <f t="shared" si="2"/>
        <v>0.23902356940081626</v>
      </c>
      <c r="H28" s="8">
        <f t="shared" si="3"/>
        <v>0.76824526875053978</v>
      </c>
      <c r="I28" s="41"/>
    </row>
    <row r="29" spans="1:9" x14ac:dyDescent="0.25">
      <c r="A29" s="6" t="s">
        <v>27</v>
      </c>
      <c r="B29" s="7">
        <f>'[1]Self Suff. Calc'!B27</f>
        <v>36039.46</v>
      </c>
      <c r="C29" s="7">
        <f>'[1]Self Suff. Calc'!C27</f>
        <v>98152.09</v>
      </c>
      <c r="D29" s="8">
        <f t="shared" si="0"/>
        <v>0.84603899117502201</v>
      </c>
      <c r="E29" s="8">
        <f t="shared" si="1"/>
        <v>0.56684612408726476</v>
      </c>
      <c r="F29" s="8">
        <f t="shared" si="4"/>
        <v>0.85739340750162074</v>
      </c>
      <c r="G29" s="8">
        <f t="shared" si="2"/>
        <v>0.28293982447553484</v>
      </c>
      <c r="H29" s="8">
        <f t="shared" si="3"/>
        <v>0.84978594856279965</v>
      </c>
      <c r="I29" s="41"/>
    </row>
    <row r="30" spans="1:9" x14ac:dyDescent="0.25">
      <c r="A30" s="6" t="s">
        <v>28</v>
      </c>
      <c r="B30" s="7">
        <f>'[1]Self Suff. Calc'!B28</f>
        <v>35569.360000000001</v>
      </c>
      <c r="C30" s="7">
        <f>'[1]Self Suff. Calc'!C28</f>
        <v>88341.23</v>
      </c>
      <c r="D30" s="8">
        <f t="shared" si="0"/>
        <v>0.83500322843741781</v>
      </c>
      <c r="E30" s="8">
        <f t="shared" si="1"/>
        <v>0.55945216305307</v>
      </c>
      <c r="F30" s="8">
        <f t="shared" si="4"/>
        <v>0.77169205681289521</v>
      </c>
      <c r="G30" s="8">
        <f t="shared" si="2"/>
        <v>0.25465837874825542</v>
      </c>
      <c r="H30" s="8">
        <f t="shared" si="3"/>
        <v>0.81411054180132547</v>
      </c>
      <c r="I30" s="41"/>
    </row>
    <row r="31" spans="1:9" x14ac:dyDescent="0.25">
      <c r="A31" s="6" t="s">
        <v>29</v>
      </c>
      <c r="B31" s="7">
        <f>'[1]Self Suff. Calc'!B29</f>
        <v>30343.35</v>
      </c>
      <c r="C31" s="7">
        <f>'[1]Self Suff. Calc'!C29</f>
        <v>81668.84</v>
      </c>
      <c r="D31" s="8">
        <f t="shared" si="0"/>
        <v>0.71232080677320375</v>
      </c>
      <c r="E31" s="8">
        <f t="shared" si="1"/>
        <v>0.47725494053804657</v>
      </c>
      <c r="F31" s="8">
        <f t="shared" si="4"/>
        <v>0.71340635756512838</v>
      </c>
      <c r="G31" s="8">
        <f t="shared" si="2"/>
        <v>0.23542409799649239</v>
      </c>
      <c r="H31" s="8">
        <f t="shared" si="3"/>
        <v>0.71267903853453896</v>
      </c>
      <c r="I31" s="41"/>
    </row>
    <row r="32" spans="1:9" x14ac:dyDescent="0.25">
      <c r="A32" s="6" t="s">
        <v>30</v>
      </c>
      <c r="B32" s="7">
        <f>'[1]Self Suff. Calc'!B30</f>
        <v>38821.68</v>
      </c>
      <c r="C32" s="7">
        <f>'[1]Self Suff. Calc'!C30</f>
        <v>105896.24</v>
      </c>
      <c r="D32" s="8">
        <f t="shared" si="0"/>
        <v>0.91135258361028526</v>
      </c>
      <c r="E32" s="8">
        <f t="shared" si="1"/>
        <v>0.61060623101889111</v>
      </c>
      <c r="F32" s="8">
        <f t="shared" si="4"/>
        <v>0.9250413114505196</v>
      </c>
      <c r="G32" s="8">
        <f t="shared" si="2"/>
        <v>0.30526363277867147</v>
      </c>
      <c r="H32" s="8">
        <f t="shared" si="3"/>
        <v>0.91586986379756263</v>
      </c>
      <c r="I32" s="41"/>
    </row>
    <row r="33" spans="1:9" x14ac:dyDescent="0.25">
      <c r="A33" s="6" t="s">
        <v>31</v>
      </c>
      <c r="B33" s="7">
        <f>'[1]Self Suff. Calc'!B31</f>
        <v>57865.05</v>
      </c>
      <c r="C33" s="7">
        <f>'[1]Self Suff. Calc'!C31</f>
        <v>136057.88</v>
      </c>
      <c r="D33" s="8">
        <f t="shared" si="0"/>
        <v>1.3584023880017129</v>
      </c>
      <c r="E33" s="8">
        <f t="shared" si="1"/>
        <v>0.91012959996114773</v>
      </c>
      <c r="F33" s="8">
        <f t="shared" si="4"/>
        <v>1.1885139618590559</v>
      </c>
      <c r="G33" s="8">
        <f t="shared" si="2"/>
        <v>0.39220960741348848</v>
      </c>
      <c r="H33" s="8">
        <f t="shared" si="3"/>
        <v>1.3023392073746363</v>
      </c>
      <c r="I33" s="41"/>
    </row>
    <row r="34" spans="1:9" x14ac:dyDescent="0.25">
      <c r="A34" s="6" t="s">
        <v>32</v>
      </c>
      <c r="B34" s="7">
        <f>'[1]Self Suff. Calc'!B32</f>
        <v>53419.15</v>
      </c>
      <c r="C34" s="7">
        <f>'[1]Self Suff. Calc'!C32</f>
        <v>136526.06</v>
      </c>
      <c r="D34" s="8">
        <f t="shared" si="0"/>
        <v>1.2540333227919391</v>
      </c>
      <c r="E34" s="8">
        <f t="shared" si="1"/>
        <v>0.84020232627059932</v>
      </c>
      <c r="F34" s="8">
        <f t="shared" si="4"/>
        <v>1.1926036806365583</v>
      </c>
      <c r="G34" s="8">
        <f t="shared" si="2"/>
        <v>0.39355921461006427</v>
      </c>
      <c r="H34" s="8">
        <f t="shared" si="3"/>
        <v>1.2337615408806637</v>
      </c>
      <c r="I34" s="41"/>
    </row>
    <row r="35" spans="1:9" x14ac:dyDescent="0.25">
      <c r="A35" s="6" t="s">
        <v>33</v>
      </c>
      <c r="B35" s="7">
        <f>'[1]Self Suff. Calc'!B33</f>
        <v>39413.24</v>
      </c>
      <c r="C35" s="7">
        <f>'[1]Self Suff. Calc'!C33</f>
        <v>119706.86</v>
      </c>
      <c r="D35" s="8">
        <f t="shared" si="0"/>
        <v>0.92523966254042167</v>
      </c>
      <c r="E35" s="8">
        <f t="shared" si="1"/>
        <v>0.6199105739020826</v>
      </c>
      <c r="F35" s="8">
        <f t="shared" si="4"/>
        <v>1.045681987991488</v>
      </c>
      <c r="G35" s="8">
        <f t="shared" si="2"/>
        <v>0.34507505603719107</v>
      </c>
      <c r="H35" s="8">
        <f t="shared" si="3"/>
        <v>0.96498562993927361</v>
      </c>
      <c r="I35" s="41"/>
    </row>
    <row r="36" spans="1:9" x14ac:dyDescent="0.25">
      <c r="A36" s="6" t="s">
        <v>34</v>
      </c>
      <c r="B36" s="7">
        <f>'[1]Self Suff. Calc'!B34</f>
        <v>57294.05</v>
      </c>
      <c r="C36" s="7">
        <f>'[1]Self Suff. Calc'!C34</f>
        <v>141264.82999999999</v>
      </c>
      <c r="D36" s="8">
        <f t="shared" si="0"/>
        <v>1.344997962298305</v>
      </c>
      <c r="E36" s="8">
        <f t="shared" si="1"/>
        <v>0.9011486347398644</v>
      </c>
      <c r="F36" s="8">
        <f t="shared" si="4"/>
        <v>1.2339985216192255</v>
      </c>
      <c r="G36" s="8">
        <f t="shared" si="2"/>
        <v>0.40721951213434443</v>
      </c>
      <c r="H36" s="8">
        <f t="shared" si="3"/>
        <v>1.3083681468742088</v>
      </c>
      <c r="I36" s="41"/>
    </row>
    <row r="37" spans="1:9" x14ac:dyDescent="0.25">
      <c r="A37" s="6" t="s">
        <v>35</v>
      </c>
      <c r="B37" s="7">
        <f>'[1]Self Suff. Calc'!B35</f>
        <v>50518.89</v>
      </c>
      <c r="C37" s="7">
        <f>'[1]Self Suff. Calc'!C35</f>
        <v>130677.23</v>
      </c>
      <c r="D37" s="8">
        <f t="shared" si="0"/>
        <v>1.1859486998662552</v>
      </c>
      <c r="E37" s="8">
        <f t="shared" si="1"/>
        <v>0.79458562891039097</v>
      </c>
      <c r="F37" s="8">
        <f t="shared" si="4"/>
        <v>1.1415120708338764</v>
      </c>
      <c r="G37" s="8">
        <f t="shared" si="2"/>
        <v>0.37669898337517921</v>
      </c>
      <c r="H37" s="8">
        <f t="shared" si="3"/>
        <v>1.1712846122855702</v>
      </c>
      <c r="I37" s="41"/>
    </row>
    <row r="38" spans="1:9" x14ac:dyDescent="0.25">
      <c r="A38" s="6" t="s">
        <v>36</v>
      </c>
      <c r="B38" s="7">
        <f>'[1]Self Suff. Calc'!B36</f>
        <v>31909.24</v>
      </c>
      <c r="C38" s="7">
        <f>'[1]Self Suff. Calc'!C36</f>
        <v>89669.21</v>
      </c>
      <c r="D38" s="8">
        <f t="shared" si="0"/>
        <v>0.74908062492505889</v>
      </c>
      <c r="E38" s="8">
        <f t="shared" si="1"/>
        <v>0.50188401869978949</v>
      </c>
      <c r="F38" s="8">
        <f t="shared" si="4"/>
        <v>0.78329243432186124</v>
      </c>
      <c r="G38" s="8">
        <f t="shared" si="2"/>
        <v>0.2584865033262142</v>
      </c>
      <c r="H38" s="8">
        <f t="shared" si="3"/>
        <v>0.76037052202600375</v>
      </c>
      <c r="I38" s="41"/>
    </row>
    <row r="39" spans="1:9" x14ac:dyDescent="0.25">
      <c r="A39" s="6" t="s">
        <v>37</v>
      </c>
      <c r="B39" s="7">
        <f>'[1]Self Suff. Calc'!B37</f>
        <v>43854.65</v>
      </c>
      <c r="C39" s="7">
        <f>'[1]Self Suff. Calc'!C37</f>
        <v>107607.74</v>
      </c>
      <c r="D39" s="8">
        <f t="shared" ref="D39:D63" si="5">B39/$B$64</f>
        <v>1.0295033234219848</v>
      </c>
      <c r="E39" s="8">
        <f t="shared" ref="E39:E63" si="6">(D39*$D$4)</f>
        <v>0.68976722669272983</v>
      </c>
      <c r="F39" s="8">
        <f t="shared" si="4"/>
        <v>0.93999187253321304</v>
      </c>
      <c r="G39" s="8">
        <f t="shared" ref="G39:G63" si="7">(F39*$F$4)</f>
        <v>0.31019731793596034</v>
      </c>
      <c r="H39" s="8">
        <f t="shared" si="3"/>
        <v>0.99996454462869022</v>
      </c>
      <c r="I39" s="41"/>
    </row>
    <row r="40" spans="1:9" x14ac:dyDescent="0.25">
      <c r="A40" s="6" t="s">
        <v>38</v>
      </c>
      <c r="B40" s="7">
        <f>'[1]Self Suff. Calc'!B38</f>
        <v>44708.69</v>
      </c>
      <c r="C40" s="7">
        <f>'[1]Self Suff. Calc'!C38</f>
        <v>118384.89</v>
      </c>
      <c r="D40" s="8">
        <f t="shared" si="5"/>
        <v>1.0495522126124197</v>
      </c>
      <c r="E40" s="8">
        <f t="shared" si="6"/>
        <v>0.70319998245032123</v>
      </c>
      <c r="F40" s="8">
        <f t="shared" si="4"/>
        <v>1.0341341099695844</v>
      </c>
      <c r="G40" s="8">
        <f t="shared" si="7"/>
        <v>0.34126425628996288</v>
      </c>
      <c r="H40" s="8">
        <f t="shared" si="3"/>
        <v>1.044464238740284</v>
      </c>
      <c r="I40" s="41"/>
    </row>
    <row r="41" spans="1:9" x14ac:dyDescent="0.25">
      <c r="A41" s="6" t="s">
        <v>39</v>
      </c>
      <c r="B41" s="7">
        <f>'[1]Self Suff. Calc'!B39</f>
        <v>50972.32</v>
      </c>
      <c r="C41" s="7">
        <f>'[1]Self Suff. Calc'!C39</f>
        <v>127054.38</v>
      </c>
      <c r="D41" s="8">
        <f t="shared" si="5"/>
        <v>1.1965931284944447</v>
      </c>
      <c r="E41" s="8">
        <f t="shared" si="6"/>
        <v>0.80171739609127801</v>
      </c>
      <c r="F41" s="8">
        <f t="shared" ref="F41:F63" si="8">C41/$C$64</f>
        <v>1.1098651878549481</v>
      </c>
      <c r="G41" s="8">
        <f t="shared" si="7"/>
        <v>0.36625551199213291</v>
      </c>
      <c r="H41" s="8">
        <f t="shared" si="3"/>
        <v>1.1679729080834109</v>
      </c>
      <c r="I41" s="41"/>
    </row>
    <row r="42" spans="1:9" x14ac:dyDescent="0.25">
      <c r="A42" s="6" t="s">
        <v>40</v>
      </c>
      <c r="B42" s="7">
        <f>'[1]Self Suff. Calc'!B40</f>
        <v>42392.42</v>
      </c>
      <c r="C42" s="7">
        <f>'[1]Self Suff. Calc'!C40</f>
        <v>110711.62</v>
      </c>
      <c r="D42" s="8">
        <f t="shared" si="5"/>
        <v>0.99517696020605828</v>
      </c>
      <c r="E42" s="8">
        <f t="shared" si="6"/>
        <v>0.66676856333805912</v>
      </c>
      <c r="F42" s="8">
        <f t="shared" si="8"/>
        <v>0.96710536802450753</v>
      </c>
      <c r="G42" s="8">
        <f t="shared" si="7"/>
        <v>0.31914477144808751</v>
      </c>
      <c r="H42" s="8">
        <f t="shared" si="3"/>
        <v>0.98591333478614662</v>
      </c>
      <c r="I42" s="41"/>
    </row>
    <row r="43" spans="1:9" x14ac:dyDescent="0.25">
      <c r="A43" s="6" t="s">
        <v>41</v>
      </c>
      <c r="B43" s="7">
        <f>'[1]Self Suff. Calc'!B41</f>
        <v>54923.37</v>
      </c>
      <c r="C43" s="7">
        <f>'[1]Self Suff. Calc'!C41</f>
        <v>138724.25</v>
      </c>
      <c r="D43" s="8">
        <f t="shared" si="5"/>
        <v>1.2893454160171234</v>
      </c>
      <c r="E43" s="8">
        <f t="shared" si="6"/>
        <v>0.86386142873147276</v>
      </c>
      <c r="F43" s="8">
        <f t="shared" si="8"/>
        <v>1.2118056519286213</v>
      </c>
      <c r="G43" s="8">
        <f t="shared" si="7"/>
        <v>0.39989586513644504</v>
      </c>
      <c r="H43" s="8">
        <f t="shared" si="3"/>
        <v>1.2637572938679178</v>
      </c>
      <c r="I43" s="41"/>
    </row>
    <row r="44" spans="1:9" x14ac:dyDescent="0.25">
      <c r="A44" s="6" t="s">
        <v>42</v>
      </c>
      <c r="B44" s="7">
        <f>'[1]Self Suff. Calc'!B42</f>
        <v>59823.41</v>
      </c>
      <c r="C44" s="7">
        <f>'[1]Self Suff. Calc'!C42</f>
        <v>193658.85</v>
      </c>
      <c r="D44" s="8">
        <f t="shared" si="5"/>
        <v>1.4043755773546476</v>
      </c>
      <c r="E44" s="8">
        <f t="shared" si="6"/>
        <v>0.94093163682761394</v>
      </c>
      <c r="F44" s="8">
        <f t="shared" si="8"/>
        <v>1.6916789168151718</v>
      </c>
      <c r="G44" s="8">
        <f t="shared" si="7"/>
        <v>0.55825404254900668</v>
      </c>
      <c r="H44" s="8">
        <f t="shared" si="3"/>
        <v>1.4991856793766205</v>
      </c>
      <c r="I44" s="41"/>
    </row>
    <row r="45" spans="1:9" x14ac:dyDescent="0.25">
      <c r="A45" s="6" t="s">
        <v>43</v>
      </c>
      <c r="B45" s="7">
        <f>'[1]Self Suff. Calc'!B43</f>
        <v>37720.94</v>
      </c>
      <c r="C45" s="7">
        <f>'[1]Self Suff. Calc'!C43</f>
        <v>97519.37</v>
      </c>
      <c r="D45" s="8">
        <f t="shared" si="5"/>
        <v>0.88551232520613621</v>
      </c>
      <c r="E45" s="8">
        <f t="shared" si="6"/>
        <v>0.59329325788811127</v>
      </c>
      <c r="F45" s="8">
        <f t="shared" si="8"/>
        <v>0.8518663733162618</v>
      </c>
      <c r="G45" s="8">
        <f t="shared" si="7"/>
        <v>0.28111590319436641</v>
      </c>
      <c r="H45" s="8">
        <f t="shared" si="3"/>
        <v>0.87440916108247768</v>
      </c>
      <c r="I45" s="41"/>
    </row>
    <row r="46" spans="1:9" x14ac:dyDescent="0.25">
      <c r="A46" s="6" t="s">
        <v>44</v>
      </c>
      <c r="B46" s="7">
        <f>'[1]Self Suff. Calc'!B44</f>
        <v>46779.48</v>
      </c>
      <c r="C46" s="7">
        <f>'[1]Self Suff. Calc'!C44</f>
        <v>144908.76999999999</v>
      </c>
      <c r="D46" s="8">
        <f t="shared" si="5"/>
        <v>1.0981647357338906</v>
      </c>
      <c r="E46" s="8">
        <f t="shared" si="6"/>
        <v>0.73577037294170677</v>
      </c>
      <c r="F46" s="8">
        <f t="shared" si="8"/>
        <v>1.2658296332474288</v>
      </c>
      <c r="G46" s="8">
        <f t="shared" si="7"/>
        <v>0.41772377897165153</v>
      </c>
      <c r="H46" s="8">
        <f t="shared" si="3"/>
        <v>1.1534941519133584</v>
      </c>
      <c r="I46" s="41"/>
    </row>
    <row r="47" spans="1:9" x14ac:dyDescent="0.25">
      <c r="A47" s="6" t="s">
        <v>45</v>
      </c>
      <c r="B47" s="7">
        <f>'[1]Self Suff. Calc'!B45</f>
        <v>72409.38</v>
      </c>
      <c r="C47" s="7">
        <f>'[1]Self Suff. Calc'!C45</f>
        <v>200443.45</v>
      </c>
      <c r="D47" s="8">
        <f t="shared" si="5"/>
        <v>1.6998356470049447</v>
      </c>
      <c r="E47" s="8">
        <f t="shared" si="6"/>
        <v>1.138889883493313</v>
      </c>
      <c r="F47" s="8">
        <f t="shared" si="8"/>
        <v>1.7509448103130636</v>
      </c>
      <c r="G47" s="8">
        <f t="shared" si="7"/>
        <v>0.57781178740331096</v>
      </c>
      <c r="H47" s="8">
        <f t="shared" si="3"/>
        <v>1.7167016708966241</v>
      </c>
      <c r="I47" s="41"/>
    </row>
    <row r="48" spans="1:9" x14ac:dyDescent="0.25">
      <c r="A48" s="6" t="s">
        <v>46</v>
      </c>
      <c r="B48" s="7">
        <f>'[1]Self Suff. Calc'!B46</f>
        <v>62944.95</v>
      </c>
      <c r="C48" s="7">
        <f>'[1]Self Suff. Calc'!C46</f>
        <v>156220.85999999999</v>
      </c>
      <c r="D48" s="8">
        <f t="shared" si="5"/>
        <v>1.4776548260590532</v>
      </c>
      <c r="E48" s="8">
        <f t="shared" si="6"/>
        <v>0.99002873345956566</v>
      </c>
      <c r="F48" s="8">
        <f t="shared" si="8"/>
        <v>1.3646447618001167</v>
      </c>
      <c r="G48" s="8">
        <f t="shared" si="7"/>
        <v>0.45033277139403854</v>
      </c>
      <c r="H48" s="8">
        <f t="shared" si="3"/>
        <v>1.4403615048536043</v>
      </c>
      <c r="I48" s="41"/>
    </row>
    <row r="49" spans="1:9" x14ac:dyDescent="0.25">
      <c r="A49" s="6" t="s">
        <v>47</v>
      </c>
      <c r="B49" s="7">
        <f>'[1]Self Suff. Calc'!B47</f>
        <v>64979.75</v>
      </c>
      <c r="C49" s="7">
        <f>'[1]Self Suff. Calc'!C47</f>
        <v>185530.18</v>
      </c>
      <c r="D49" s="8">
        <f t="shared" si="5"/>
        <v>1.525422471280234</v>
      </c>
      <c r="E49" s="8">
        <f t="shared" si="6"/>
        <v>1.0220330557577568</v>
      </c>
      <c r="F49" s="8">
        <f t="shared" si="8"/>
        <v>1.620672093936961</v>
      </c>
      <c r="G49" s="8">
        <f t="shared" si="7"/>
        <v>0.53482179099919713</v>
      </c>
      <c r="H49" s="8">
        <f t="shared" si="3"/>
        <v>1.5568548467569538</v>
      </c>
      <c r="I49" s="41"/>
    </row>
    <row r="50" spans="1:9" x14ac:dyDescent="0.25">
      <c r="A50" s="6" t="s">
        <v>48</v>
      </c>
      <c r="B50" s="7">
        <f>'[1]Self Suff. Calc'!B48</f>
        <v>74170.5</v>
      </c>
      <c r="C50" s="7">
        <f>'[1]Self Suff. Calc'!C48</f>
        <v>178951.86</v>
      </c>
      <c r="D50" s="8">
        <f t="shared" si="5"/>
        <v>1.7411785580290875</v>
      </c>
      <c r="E50" s="8">
        <f t="shared" si="6"/>
        <v>1.1665896338794888</v>
      </c>
      <c r="F50" s="8">
        <f t="shared" si="8"/>
        <v>1.5632081295890181</v>
      </c>
      <c r="G50" s="8">
        <f t="shared" si="7"/>
        <v>0.51585868276437596</v>
      </c>
      <c r="H50" s="8">
        <f t="shared" si="3"/>
        <v>1.6824483166438648</v>
      </c>
      <c r="I50" s="41"/>
    </row>
    <row r="51" spans="1:9" x14ac:dyDescent="0.25">
      <c r="A51" s="6" t="s">
        <v>49</v>
      </c>
      <c r="B51" s="7">
        <f>'[1]Self Suff. Calc'!B49</f>
        <v>35874.160000000003</v>
      </c>
      <c r="C51" s="7">
        <f>'[1]Self Suff. Calc'!C49</f>
        <v>94710.53</v>
      </c>
      <c r="D51" s="8">
        <f t="shared" si="5"/>
        <v>0.84215851557296728</v>
      </c>
      <c r="E51" s="8">
        <f t="shared" si="6"/>
        <v>0.56424620543388815</v>
      </c>
      <c r="F51" s="8">
        <f t="shared" si="8"/>
        <v>0.82733015713658742</v>
      </c>
      <c r="G51" s="8">
        <f t="shared" si="7"/>
        <v>0.27301895185507385</v>
      </c>
      <c r="H51" s="8">
        <f t="shared" si="3"/>
        <v>0.837265157288962</v>
      </c>
      <c r="I51" s="41"/>
    </row>
    <row r="52" spans="1:9" x14ac:dyDescent="0.25">
      <c r="A52" s="6" t="s">
        <v>50</v>
      </c>
      <c r="B52" s="7">
        <f>'[1]Self Suff. Calc'!B50</f>
        <v>35464.97</v>
      </c>
      <c r="C52" s="7">
        <f>'[1]Self Suff. Calc'!C50</f>
        <v>92781.94</v>
      </c>
      <c r="D52" s="8">
        <f t="shared" si="5"/>
        <v>0.83255263649489819</v>
      </c>
      <c r="E52" s="8">
        <f t="shared" si="6"/>
        <v>0.55781026645158183</v>
      </c>
      <c r="F52" s="8">
        <f t="shared" si="8"/>
        <v>0.81048323771007758</v>
      </c>
      <c r="G52" s="8">
        <f t="shared" si="7"/>
        <v>0.26745946844432561</v>
      </c>
      <c r="H52" s="8">
        <f t="shared" si="3"/>
        <v>0.82526973489590749</v>
      </c>
      <c r="I52" s="41"/>
    </row>
    <row r="53" spans="1:9" x14ac:dyDescent="0.25">
      <c r="A53" s="6" t="s">
        <v>51</v>
      </c>
      <c r="B53" s="7">
        <f>'[1]Self Suff. Calc'!B51</f>
        <v>30639.39</v>
      </c>
      <c r="C53" s="7">
        <f>'[1]Self Suff. Calc'!C51</f>
        <v>81357.55</v>
      </c>
      <c r="D53" s="8">
        <f t="shared" si="5"/>
        <v>0.7192704498296606</v>
      </c>
      <c r="E53" s="8">
        <f t="shared" si="6"/>
        <v>0.48191120138587262</v>
      </c>
      <c r="F53" s="8">
        <f t="shared" si="8"/>
        <v>0.71068712872526185</v>
      </c>
      <c r="G53" s="8">
        <f t="shared" si="7"/>
        <v>0.23452675247933641</v>
      </c>
      <c r="H53" s="8">
        <f t="shared" si="3"/>
        <v>0.71643795386520903</v>
      </c>
      <c r="I53" s="41"/>
    </row>
    <row r="54" spans="1:9" x14ac:dyDescent="0.25">
      <c r="A54" s="6" t="s">
        <v>52</v>
      </c>
      <c r="B54" s="7">
        <f>'[1]Self Suff. Calc'!B52</f>
        <v>48665.1</v>
      </c>
      <c r="C54" s="7">
        <f>'[1]Self Suff. Calc'!C52</f>
        <v>129118.65</v>
      </c>
      <c r="D54" s="8">
        <f t="shared" si="5"/>
        <v>1.1424303280191093</v>
      </c>
      <c r="E54" s="8">
        <f t="shared" si="6"/>
        <v>0.76542831977280323</v>
      </c>
      <c r="F54" s="8">
        <f t="shared" si="8"/>
        <v>1.1278973203271487</v>
      </c>
      <c r="G54" s="8">
        <f t="shared" si="7"/>
        <v>0.37220611570795908</v>
      </c>
      <c r="H54" s="8">
        <f t="shared" si="3"/>
        <v>1.1376344354807624</v>
      </c>
      <c r="I54" s="41"/>
    </row>
    <row r="55" spans="1:9" x14ac:dyDescent="0.25">
      <c r="A55" s="6" t="s">
        <v>53</v>
      </c>
      <c r="B55" s="7">
        <f>'[1]Self Suff. Calc'!B53</f>
        <v>49017.31</v>
      </c>
      <c r="C55" s="7">
        <f>'[1]Self Suff. Calc'!C53</f>
        <v>137939.32</v>
      </c>
      <c r="D55" s="8">
        <f t="shared" si="5"/>
        <v>1.1506985815690167</v>
      </c>
      <c r="E55" s="8">
        <f t="shared" si="6"/>
        <v>0.77096804965124122</v>
      </c>
      <c r="F55" s="8">
        <f t="shared" si="8"/>
        <v>1.2049490092697615</v>
      </c>
      <c r="G55" s="8">
        <f t="shared" si="7"/>
        <v>0.39763317305902129</v>
      </c>
      <c r="H55" s="8">
        <f t="shared" si="3"/>
        <v>1.1686012227102625</v>
      </c>
      <c r="I55" s="41"/>
    </row>
    <row r="56" spans="1:9" x14ac:dyDescent="0.25">
      <c r="A56" s="6" t="s">
        <v>54</v>
      </c>
      <c r="B56" s="7">
        <f>'[1]Self Suff. Calc'!B54</f>
        <v>36545.68</v>
      </c>
      <c r="C56" s="7">
        <f>'[1]Self Suff. Calc'!C54</f>
        <v>89259.98</v>
      </c>
      <c r="D56" s="8">
        <f t="shared" si="5"/>
        <v>0.85792268360861068</v>
      </c>
      <c r="E56" s="8">
        <f t="shared" si="6"/>
        <v>0.57480819801776917</v>
      </c>
      <c r="F56" s="8">
        <f t="shared" si="8"/>
        <v>0.77971766475605886</v>
      </c>
      <c r="G56" s="8">
        <f t="shared" si="7"/>
        <v>0.25730682936949945</v>
      </c>
      <c r="H56" s="8">
        <f t="shared" si="3"/>
        <v>0.83211502738726861</v>
      </c>
      <c r="I56" s="41"/>
    </row>
    <row r="57" spans="1:9" x14ac:dyDescent="0.25">
      <c r="A57" s="6" t="s">
        <v>55</v>
      </c>
      <c r="B57" s="7">
        <f>'[1]Self Suff. Calc'!B55</f>
        <v>35451.21</v>
      </c>
      <c r="C57" s="7">
        <f>'[1]Self Suff. Calc'!C55</f>
        <v>91988.18</v>
      </c>
      <c r="D57" s="8">
        <f t="shared" si="5"/>
        <v>0.83222961565833264</v>
      </c>
      <c r="E57" s="8">
        <f t="shared" si="6"/>
        <v>0.5575938424910829</v>
      </c>
      <c r="F57" s="8">
        <f t="shared" si="8"/>
        <v>0.80354946186140741</v>
      </c>
      <c r="G57" s="8">
        <f t="shared" si="7"/>
        <v>0.26517132241426444</v>
      </c>
      <c r="H57" s="8">
        <f t="shared" si="3"/>
        <v>0.82276516490534735</v>
      </c>
      <c r="I57" s="41"/>
    </row>
    <row r="58" spans="1:9" x14ac:dyDescent="0.25">
      <c r="A58" s="6" t="s">
        <v>56</v>
      </c>
      <c r="B58" s="7">
        <f>'[1]Self Suff. Calc'!B56</f>
        <v>32096.12</v>
      </c>
      <c r="C58" s="7">
        <f>'[1]Self Suff. Calc'!C56</f>
        <v>82914.34</v>
      </c>
      <c r="D58" s="8">
        <f t="shared" si="5"/>
        <v>0.75346769861236684</v>
      </c>
      <c r="E58" s="8">
        <f t="shared" si="6"/>
        <v>0.50482335807028578</v>
      </c>
      <c r="F58" s="8">
        <f t="shared" si="8"/>
        <v>0.72428624294549337</v>
      </c>
      <c r="G58" s="8">
        <f t="shared" si="7"/>
        <v>0.23901446017201283</v>
      </c>
      <c r="H58" s="8">
        <f t="shared" si="3"/>
        <v>0.74383781824229867</v>
      </c>
      <c r="I58" s="41"/>
    </row>
    <row r="59" spans="1:9" x14ac:dyDescent="0.25">
      <c r="A59" s="6" t="s">
        <v>57</v>
      </c>
      <c r="B59" s="7">
        <f>'[1]Self Suff. Calc'!B57</f>
        <v>29592.720000000001</v>
      </c>
      <c r="C59" s="7">
        <f>'[1]Self Suff. Calc'!C57</f>
        <v>82622.05</v>
      </c>
      <c r="D59" s="8">
        <f t="shared" si="5"/>
        <v>0.69469950368082378</v>
      </c>
      <c r="E59" s="8">
        <f t="shared" si="6"/>
        <v>0.46544866746615199</v>
      </c>
      <c r="F59" s="8">
        <f t="shared" si="8"/>
        <v>0.7217329858617304</v>
      </c>
      <c r="G59" s="8">
        <f t="shared" si="7"/>
        <v>0.23817188533437103</v>
      </c>
      <c r="H59" s="8">
        <f t="shared" si="3"/>
        <v>0.70362055280052305</v>
      </c>
      <c r="I59" s="41"/>
    </row>
    <row r="60" spans="1:9" x14ac:dyDescent="0.25">
      <c r="A60" s="6" t="s">
        <v>58</v>
      </c>
      <c r="B60" s="7">
        <f>'[1]Self Suff. Calc'!B58</f>
        <v>32392.29</v>
      </c>
      <c r="C60" s="7">
        <f>'[1]Self Suff. Calc'!C58</f>
        <v>90982.09</v>
      </c>
      <c r="D60" s="8">
        <f t="shared" si="5"/>
        <v>0.76042039346451795</v>
      </c>
      <c r="E60" s="8">
        <f t="shared" si="6"/>
        <v>0.50948166362122704</v>
      </c>
      <c r="F60" s="8">
        <f t="shared" si="8"/>
        <v>0.79476090796150267</v>
      </c>
      <c r="G60" s="8">
        <f t="shared" si="7"/>
        <v>0.26227109962729589</v>
      </c>
      <c r="H60" s="8">
        <f t="shared" si="3"/>
        <v>0.77175276324852293</v>
      </c>
      <c r="I60" s="41"/>
    </row>
    <row r="61" spans="1:9" x14ac:dyDescent="0.25">
      <c r="A61" s="6" t="s">
        <v>59</v>
      </c>
      <c r="B61" s="7">
        <f>'[1]Self Suff. Calc'!B59</f>
        <v>34712.480000000003</v>
      </c>
      <c r="C61" s="7">
        <f>'[1]Self Suff. Calc'!C59</f>
        <v>87872.65</v>
      </c>
      <c r="D61" s="8">
        <f t="shared" si="5"/>
        <v>0.81488766924873823</v>
      </c>
      <c r="E61" s="8">
        <f t="shared" si="6"/>
        <v>0.54597473839665467</v>
      </c>
      <c r="F61" s="8">
        <f t="shared" si="8"/>
        <v>0.76759884389315891</v>
      </c>
      <c r="G61" s="8">
        <f t="shared" si="7"/>
        <v>0.25330761848474243</v>
      </c>
      <c r="H61" s="8">
        <f t="shared" si="3"/>
        <v>0.79928235688139715</v>
      </c>
      <c r="I61" s="41"/>
    </row>
    <row r="62" spans="1:9" x14ac:dyDescent="0.25">
      <c r="A62" s="6" t="s">
        <v>60</v>
      </c>
      <c r="B62" s="7">
        <f>'[1]Self Suff. Calc'!B60</f>
        <v>51811.91</v>
      </c>
      <c r="C62" s="7">
        <f>'[1]Self Suff. Calc'!C60</f>
        <v>127735.12</v>
      </c>
      <c r="D62" s="8">
        <f t="shared" si="5"/>
        <v>1.2163027988557831</v>
      </c>
      <c r="E62" s="8">
        <f t="shared" si="6"/>
        <v>0.8149228752333747</v>
      </c>
      <c r="F62" s="8">
        <f t="shared" si="8"/>
        <v>1.1158116938154696</v>
      </c>
      <c r="G62" s="8">
        <f t="shared" si="7"/>
        <v>0.36821785895910497</v>
      </c>
      <c r="H62" s="8">
        <f t="shared" si="3"/>
        <v>1.1831407341924796</v>
      </c>
      <c r="I62" s="41"/>
    </row>
    <row r="63" spans="1:9" x14ac:dyDescent="0.25">
      <c r="A63" s="6" t="s">
        <v>61</v>
      </c>
      <c r="B63" s="7">
        <f>'[1]Self Suff. Calc'!B61</f>
        <v>42500.93</v>
      </c>
      <c r="C63" s="7">
        <f>'[1]Self Suff. Calc'!C61</f>
        <v>134994.31</v>
      </c>
      <c r="D63" s="8">
        <f t="shared" si="5"/>
        <v>0.99772427059673563</v>
      </c>
      <c r="E63" s="8">
        <f t="shared" si="6"/>
        <v>0.66847526129981294</v>
      </c>
      <c r="F63" s="8">
        <f t="shared" si="8"/>
        <v>1.1792232997201599</v>
      </c>
      <c r="G63" s="8">
        <f t="shared" si="7"/>
        <v>0.38914368890765277</v>
      </c>
      <c r="H63" s="8">
        <f t="shared" si="3"/>
        <v>1.0576189502074658</v>
      </c>
      <c r="I63" s="41"/>
    </row>
    <row r="64" spans="1:9" ht="15.6" x14ac:dyDescent="0.3">
      <c r="A64" s="9" t="s">
        <v>62</v>
      </c>
      <c r="B64" s="10">
        <f>AVERAGE(B7:B63)</f>
        <v>42597.871228070187</v>
      </c>
      <c r="C64" s="10">
        <f>AVERAGE(C7:C63)</f>
        <v>114477.30894736844</v>
      </c>
      <c r="D64" s="37"/>
      <c r="E64" s="37"/>
      <c r="F64" s="38"/>
      <c r="G64" s="38"/>
      <c r="H64" s="39"/>
      <c r="I64" s="41"/>
    </row>
    <row r="65" spans="1:9" ht="15.6" x14ac:dyDescent="0.3">
      <c r="A65" s="11" t="s">
        <v>65</v>
      </c>
      <c r="B65" s="40"/>
      <c r="C65" s="40"/>
      <c r="D65" s="8">
        <f>SUM(D7:D64)</f>
        <v>56.999999999999993</v>
      </c>
      <c r="E65" s="8">
        <f>SUM(E7:E64)</f>
        <v>38.189999999999984</v>
      </c>
      <c r="F65" s="8">
        <f>SUM(F7:F64)</f>
        <v>56.999999999999986</v>
      </c>
      <c r="G65" s="8">
        <f>SUM(G7:G64)</f>
        <v>18.809999999999999</v>
      </c>
      <c r="H65" s="8">
        <f>SUM(H7:H64)</f>
        <v>57</v>
      </c>
      <c r="I65" s="41"/>
    </row>
    <row r="66" spans="1:9" ht="15" customHeight="1" x14ac:dyDescent="0.25">
      <c r="A66" s="26" t="s">
        <v>91</v>
      </c>
      <c r="B66" s="27"/>
      <c r="C66" s="27"/>
      <c r="D66" s="27"/>
      <c r="E66" s="27"/>
      <c r="F66" s="27"/>
      <c r="G66" s="27"/>
      <c r="H66" s="28"/>
      <c r="I66" s="41"/>
    </row>
    <row r="67" spans="1:9" ht="15" customHeight="1" x14ac:dyDescent="0.3">
      <c r="A67" s="23" t="s">
        <v>63</v>
      </c>
      <c r="B67" s="24"/>
      <c r="C67" s="24"/>
      <c r="D67" s="24"/>
      <c r="E67" s="24"/>
      <c r="F67" s="24"/>
      <c r="G67" s="24"/>
      <c r="H67" s="25"/>
      <c r="I67" s="41"/>
    </row>
    <row r="68" spans="1:9" s="44" customFormat="1" ht="15" hidden="1" customHeight="1" x14ac:dyDescent="0.25"/>
    <row r="69" spans="1:9" hidden="1" x14ac:dyDescent="0.25">
      <c r="A69" s="45"/>
      <c r="B69" s="46"/>
      <c r="C69" s="41"/>
      <c r="D69" s="41"/>
      <c r="E69" s="41"/>
      <c r="F69" s="41"/>
      <c r="G69" s="41"/>
      <c r="H69" s="41"/>
      <c r="I69" s="41"/>
    </row>
    <row r="70" spans="1:9" hidden="1" x14ac:dyDescent="0.25">
      <c r="A70" s="45"/>
      <c r="B70" s="41"/>
      <c r="C70" s="41"/>
      <c r="D70" s="41"/>
      <c r="E70" s="41"/>
      <c r="F70" s="41"/>
      <c r="G70" s="41"/>
      <c r="H70" s="41"/>
      <c r="I70" s="41"/>
    </row>
    <row r="71" spans="1:9" hidden="1" x14ac:dyDescent="0.25">
      <c r="A71" s="45"/>
      <c r="B71" s="41"/>
      <c r="C71" s="41"/>
      <c r="D71" s="41"/>
      <c r="E71" s="41"/>
      <c r="F71" s="41"/>
      <c r="G71" s="41"/>
      <c r="H71" s="41"/>
      <c r="I71" s="41"/>
    </row>
    <row r="72" spans="1:9" s="21" customFormat="1" hidden="1" x14ac:dyDescent="0.25">
      <c r="A72" s="45"/>
      <c r="B72" s="41"/>
      <c r="C72" s="41"/>
      <c r="D72" s="41"/>
      <c r="E72" s="41"/>
      <c r="F72" s="41"/>
      <c r="G72" s="41"/>
      <c r="H72" s="41"/>
      <c r="I72" s="45"/>
    </row>
    <row r="73" spans="1:9" s="21" customFormat="1" hidden="1" x14ac:dyDescent="0.25">
      <c r="A73" s="45"/>
      <c r="B73" s="41"/>
      <c r="C73" s="41"/>
      <c r="D73" s="41"/>
      <c r="E73" s="41"/>
      <c r="F73" s="41"/>
      <c r="G73" s="41"/>
      <c r="H73" s="41"/>
      <c r="I73" s="45"/>
    </row>
    <row r="74" spans="1:9" s="21" customFormat="1" hidden="1" x14ac:dyDescent="0.25">
      <c r="A74" s="45"/>
      <c r="B74" s="41"/>
      <c r="C74" s="41"/>
      <c r="D74" s="41"/>
      <c r="E74" s="41"/>
      <c r="F74" s="41"/>
      <c r="G74" s="41"/>
      <c r="H74" s="41"/>
      <c r="I74" s="45"/>
    </row>
    <row r="75" spans="1:9" s="21" customFormat="1" hidden="1" x14ac:dyDescent="0.25">
      <c r="A75" s="45"/>
      <c r="B75" s="41"/>
      <c r="C75" s="41"/>
      <c r="D75" s="41"/>
      <c r="E75" s="41"/>
      <c r="F75" s="41"/>
      <c r="G75" s="41"/>
      <c r="H75" s="41"/>
      <c r="I75" s="45"/>
    </row>
    <row r="76" spans="1:9" s="21" customFormat="1" hidden="1" x14ac:dyDescent="0.25">
      <c r="A76" s="45"/>
      <c r="B76" s="41"/>
      <c r="C76" s="41"/>
      <c r="D76" s="41"/>
      <c r="E76" s="41"/>
      <c r="F76" s="41"/>
      <c r="G76" s="41"/>
      <c r="H76" s="41"/>
      <c r="I76" s="45"/>
    </row>
    <row r="77" spans="1:9" s="21" customFormat="1" hidden="1" x14ac:dyDescent="0.25">
      <c r="A77" s="45"/>
      <c r="B77" s="41"/>
      <c r="C77" s="41"/>
      <c r="D77" s="41"/>
      <c r="E77" s="41"/>
      <c r="F77" s="41"/>
      <c r="G77" s="41"/>
      <c r="H77" s="41"/>
      <c r="I77" s="45"/>
    </row>
    <row r="78" spans="1:9" s="21" customFormat="1" hidden="1" x14ac:dyDescent="0.25">
      <c r="A78" s="47"/>
      <c r="B78" s="41"/>
      <c r="C78" s="41"/>
      <c r="D78" s="41"/>
      <c r="E78" s="41"/>
      <c r="F78" s="41"/>
      <c r="G78" s="41"/>
      <c r="H78" s="41"/>
      <c r="I78" s="45"/>
    </row>
    <row r="79" spans="1:9" hidden="1" x14ac:dyDescent="0.25">
      <c r="A79" s="47"/>
      <c r="B79" s="41"/>
      <c r="C79" s="41"/>
      <c r="D79" s="41"/>
      <c r="E79" s="41"/>
      <c r="F79" s="41"/>
      <c r="G79" s="41"/>
      <c r="H79" s="41"/>
      <c r="I79" s="41"/>
    </row>
    <row r="80" spans="1:9" hidden="1" x14ac:dyDescent="0.25">
      <c r="A80" s="47"/>
      <c r="B80" s="41"/>
      <c r="C80" s="41"/>
      <c r="D80" s="41"/>
      <c r="E80" s="41"/>
      <c r="F80" s="41"/>
      <c r="G80" s="41"/>
      <c r="H80" s="41"/>
      <c r="I80" s="41"/>
    </row>
    <row r="81" spans="1:9" hidden="1" x14ac:dyDescent="0.25">
      <c r="A81" s="47"/>
      <c r="B81" s="41"/>
      <c r="C81" s="41"/>
      <c r="D81" s="41"/>
      <c r="E81" s="41"/>
      <c r="F81" s="41"/>
      <c r="G81" s="41"/>
      <c r="H81" s="41"/>
      <c r="I81" s="41"/>
    </row>
    <row r="82" spans="1:9" hidden="1" x14ac:dyDescent="0.25">
      <c r="A82" s="47"/>
      <c r="B82" s="41"/>
      <c r="C82" s="41"/>
      <c r="D82" s="41"/>
      <c r="E82" s="41"/>
      <c r="F82" s="41"/>
      <c r="G82" s="41"/>
      <c r="H82" s="41"/>
      <c r="I82" s="41"/>
    </row>
    <row r="83" spans="1:9" hidden="1" x14ac:dyDescent="0.25">
      <c r="A83" s="47"/>
      <c r="B83" s="41"/>
      <c r="C83" s="41"/>
      <c r="D83" s="41"/>
      <c r="E83" s="41"/>
      <c r="F83" s="41"/>
      <c r="G83" s="41"/>
      <c r="H83" s="41"/>
      <c r="I83" s="41"/>
    </row>
    <row r="84" spans="1:9" hidden="1" x14ac:dyDescent="0.25">
      <c r="A84" s="47"/>
      <c r="B84" s="41"/>
      <c r="C84" s="41"/>
      <c r="D84" s="41"/>
      <c r="E84" s="41"/>
      <c r="F84" s="41"/>
      <c r="G84" s="41"/>
      <c r="H84" s="41"/>
      <c r="I84" s="41"/>
    </row>
    <row r="85" spans="1:9" hidden="1" x14ac:dyDescent="0.25">
      <c r="A85" s="47"/>
      <c r="B85" s="41"/>
      <c r="C85" s="41"/>
      <c r="D85" s="41"/>
      <c r="E85" s="41"/>
      <c r="F85" s="41"/>
      <c r="G85" s="41"/>
      <c r="H85" s="41"/>
      <c r="I85" s="41"/>
    </row>
  </sheetData>
  <sheetProtection sheet="1" objects="1" scenarios="1" selectLockedCells="1" sort="0" autoFilter="0"/>
  <mergeCells count="4">
    <mergeCell ref="A67:H67"/>
    <mergeCell ref="A66:H66"/>
    <mergeCell ref="A2:H2"/>
    <mergeCell ref="A68:XFD68"/>
  </mergeCells>
  <hyperlinks>
    <hyperlink ref="A66:H66" r:id="rId1" display="https://selfsufficiencystandard.org/" xr:uid="{0E1910ED-6770-4E45-BC01-C7F3C18EFC60}"/>
  </hyperlinks>
  <printOptions gridLines="1"/>
  <pageMargins left="0.7" right="0.7" top="0.75" bottom="0.75" header="0.3" footer="0.3"/>
  <pageSetup scale="64" fitToWidth="0" orientation="portrait" r:id="rId2"/>
  <headerFooter>
    <oddHeader>&amp;LEnclosure 4</oddHeader>
    <oddFooter>&amp;C&amp;P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88071f669bdbd21964ceaa518744dff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11</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Community Services</TermName>
          <TermId xmlns="http://schemas.microsoft.com/office/infopath/2007/PartnerControls">c23dee46-a4de-4c29-8bbc-79830d9e7d7c</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DHCSDOC-1797567310-10221</_dlc_DocId>
    <_dlc_DocIdUrl xmlns="69bc34b3-1921-46c7-8c7a-d18363374b4b">
      <Url>http://dhcsgovstaging:88/_layouts/15/DocIdRedir.aspx?ID=DHCSDOC-1797567310-10221</Url>
      <Description>DHCSDOC-1797567310-10221</Description>
    </_dlc_DocIdUrl>
  </documentManagement>
</p:properties>
</file>

<file path=customXml/itemProps1.xml><?xml version="1.0" encoding="utf-8"?>
<ds:datastoreItem xmlns:ds="http://schemas.openxmlformats.org/officeDocument/2006/customXml" ds:itemID="{B1C5B252-6357-4935-B539-A70C88E2526F}"/>
</file>

<file path=customXml/itemProps2.xml><?xml version="1.0" encoding="utf-8"?>
<ds:datastoreItem xmlns:ds="http://schemas.openxmlformats.org/officeDocument/2006/customXml" ds:itemID="{7D3C097A-AD8F-4FC0-964D-14E6A32D69F2}"/>
</file>

<file path=customXml/itemProps3.xml><?xml version="1.0" encoding="utf-8"?>
<ds:datastoreItem xmlns:ds="http://schemas.openxmlformats.org/officeDocument/2006/customXml" ds:itemID="{C485D7DC-09A5-4C38-8EAD-1865FCECEE14}"/>
</file>

<file path=customXml/itemProps4.xml><?xml version="1.0" encoding="utf-8"?>
<ds:datastoreItem xmlns:ds="http://schemas.openxmlformats.org/officeDocument/2006/customXml" ds:itemID="{73FF9FD2-753D-42A9-BC42-FFCA4FC5708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Information</vt:lpstr>
      <vt:lpstr>Enclosure 4</vt:lpstr>
      <vt:lpstr>TitleRegion1.a3.h66.2</vt:lpstr>
    </vt:vector>
  </TitlesOfParts>
  <Company>DHCS &amp; CDPH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Enc-4-Self-Sufficiency-Standard</dc:title>
  <dc:creator>Tchrist2</dc:creator>
  <cp:keywords/>
  <cp:lastModifiedBy>Bell, Emily@DHCS</cp:lastModifiedBy>
  <cp:lastPrinted>2023-06-06T22:29:35Z</cp:lastPrinted>
  <dcterms:created xsi:type="dcterms:W3CDTF">2017-06-07T17:16:24Z</dcterms:created>
  <dcterms:modified xsi:type="dcterms:W3CDTF">2025-11-13T18:41:34Z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0x010100EEE380F46F125946A8B4C4C90D9FFCDC005D6794E1005A074DB3CDA58DCE25DF47</vt:lpwstr>
  </property>
  <property fmtid="{D5CDD505-2E9C-101B-9397-08002B2CF9AE}" pid="3" name="_dlc_DocIdItemGuid">
    <vt:lpwstr>44bef4e4-e10d-4343-9be7-23114b0db93a</vt:lpwstr>
  </property>
  <property fmtid="{D5CDD505-2E9C-101B-9397-08002B2CF9AE}" pid="4" name="Division">
    <vt:lpwstr>11;#Community Services|c23dee46-a4de-4c29-8bbc-79830d9e7d7c</vt:lpwstr>
  </property>
</Properties>
</file>