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4DC792E2-EDD3-4618-8518-B44677FE5A01}" xr6:coauthVersionLast="47" xr6:coauthVersionMax="47" xr10:uidLastSave="{00000000-0000-0000-0000-000000000000}"/>
  <workbookProtection lockStructure="1"/>
  <bookViews>
    <workbookView xWindow="28680" yWindow="-120" windowWidth="29040" windowHeight="157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4"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4"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4" i="1" l="1"/>
</calcChain>
</file>

<file path=xl/sharedStrings.xml><?xml version="1.0" encoding="utf-8"?>
<sst xmlns="http://schemas.openxmlformats.org/spreadsheetml/2006/main" count="73" uniqueCount="73">
  <si>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</si>
  <si>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</si>
  <si>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</si>
  <si>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</si>
  <si>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</si>
  <si>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</si>
  <si>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</si>
  <si>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</si>
  <si>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</si>
  <si>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</si>
  <si>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</si>
  <si>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</si>
  <si>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</si>
  <si>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</si>
  <si>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</si>
  <si>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</si>
  <si>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</si>
  <si>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</si>
  <si>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</si>
  <si>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</si>
  <si>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</si>
  <si>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</si>
  <si>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</si>
  <si>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</si>
  <si>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</si>
  <si>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</si>
  <si>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</si>
  <si>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</si>
  <si>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</si>
  <si>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</si>
  <si>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</si>
  <si>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</si>
  <si>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</si>
  <si>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</si>
  <si>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</si>
  <si>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</si>
  <si>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</si>
  <si>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</si>
  <si>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</si>
  <si>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</si>
  <si>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</si>
  <si>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</si>
  <si>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</si>
  <si>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</si>
  <si>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</si>
  <si>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</si>
  <si>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</si>
  <si>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</si>
  <si>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</si>
  <si>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</si>
  <si>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</si>
  <si>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</si>
  <si>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</si>
  <si>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</si>
  <si>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</si>
  <si>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</si>
  <si>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</si>
  <si>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</si>
  <si>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</si>
  <si>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</si>
  <si>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Total</t>
  </si>
  <si>
    <t>Enclosure 2-Population Most Likely to Apply for Services</t>
  </si>
  <si>
    <t>A</t>
  </si>
  <si>
    <t>B</t>
  </si>
  <si>
    <t>C</t>
  </si>
  <si>
    <t>D</t>
  </si>
  <si>
    <t>(B+100%)*A</t>
  </si>
  <si>
    <t>C/Total</t>
  </si>
  <si>
    <t>Press TAB to move to input areas. Press UP, DOWN, LEFT or RIGHT ARROW in columns and rows to read through the document.</t>
  </si>
  <si>
    <t>Sutter/Yuba</t>
  </si>
  <si>
    <t>Poverty Population (Census.Gov) - 2023</t>
  </si>
  <si>
    <t>CA Population Growth 2025</t>
  </si>
  <si>
    <t>U.S. Census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</si>
</sst>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6">
    <xf numFmtId="0" fontId="0" fillId="0" borderId="0" xfId="0"/>
    <xf numFmtId="0" fontId="9" fillId="0" borderId="0" xfId="3" applyFont="1" applyProtection="1">
      <protection locked="0"/>
    </xf>
    <xf numFmtId="0" fontId="4" fillId="0" borderId="1" xfId="3"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3" applyFont="1" applyBorder="1" applyProtection="1">
      <protection locked="0"/>
    </xf>
    <xf numFmtId="3" fontId="7" fillId="0" borderId="1" xfId="0" applyNumberFormat="1" applyFont="1" applyBorder="1" applyProtection="1">
      <protection locked="0"/>
    </xf>
    <xf numFmtId="164" fontId="6" fillId="0" borderId="1" xfId="2" applyNumberFormat="1" applyFont="1" applyFill="1" applyBorder="1" applyProtection="1">
      <protection locked="0"/>
    </xf>
    <xf numFmtId="3" fontId="6" fillId="0" borderId="1" xfId="3" applyNumberFormat="1" applyFont="1" applyBorder="1" applyProtection="1">
      <protection locked="0"/>
    </xf>
    <xf numFmtId="0" fontId="6" fillId="0" borderId="1" xfId="3" applyFont="1" applyBorder="1" applyAlignment="1" applyProtection="1">
      <alignment horizontal="left"/>
      <protection locked="0"/>
    </xf>
    <xf numFmtId="165" fontId="6" fillId="0" borderId="1" xfId="3" applyNumberFormat="1" applyFont="1" applyBorder="1" applyProtection="1">
      <protection locked="0"/>
    </xf>
    <xf numFmtId="10" fontId="6" fillId="0" borderId="1" xfId="3" applyNumberFormat="1" applyFont="1" applyBorder="1" applyProtection="1">
      <protection locked="0"/>
    </xf>
    <xf numFmtId="0" fontId="8" fillId="0" borderId="0" xfId="4" applyFont="1" applyFill="1" applyProtection="1">
      <protection locked="0"/>
    </xf>
    <xf numFmtId="0" fontId="6" fillId="0" borderId="0" xfId="3" applyFont="1" applyProtection="1">
      <protection locked="0"/>
    </xf>
    <xf numFmtId="0" fontId="5" fillId="0" borderId="0" xfId="0" applyFont="1" applyProtection="1">
      <protection locked="0"/>
    </xf>
    <xf numFmtId="167" fontId="6" fillId="0" borderId="0" xfId="1" applyNumberFormat="1" applyFont="1" applyFill="1" applyProtection="1"/>
    <xf numFmtId="168" fontId="6" fillId="0" borderId="0" xfId="2" applyNumberFormat="1" applyFont="1" applyFill="1" applyProtection="1"/>
    <xf numFmtId="0" fontId="4" fillId="0" borderId="1" xfId="3" applyFont="1" applyBorder="1" applyAlignment="1" applyProtection="1">
      <alignment horizontal="center" wrapText="1"/>
      <protection locked="0"/>
    </xf>
    <xf numFmtId="0" fontId="4" fillId="0" borderId="1" xfId="3" applyFont="1" applyBorder="1" applyAlignment="1" applyProtection="1">
      <alignment horizontal="center" vertical="top"/>
      <protection locked="0"/>
    </xf>
    <xf numFmtId="0" fontId="6" fillId="0" borderId="0" xfId="3" applyFont="1" applyProtection="1"/>
    <xf numFmtId="0" fontId="6" fillId="0" borderId="1" xfId="3" applyFont="1" applyBorder="1" applyAlignment="1" applyProtection="1">
      <alignment horizontal="center" vertical="center"/>
    </xf>
    <xf numFmtId="0" fontId="6" fillId="0" borderId="1" xfId="0" applyFont="1" applyBorder="1" applyAlignment="1" applyProtection="1">
      <alignment horizontal="center" vertical="center" wrapText="1"/>
    </xf>
    <xf numFmtId="3" fontId="6" fillId="0" borderId="1" xfId="3" applyNumberFormat="1" applyFont="1" applyBorder="1" applyProtection="1"/>
    <xf numFmtId="0" fontId="5" fillId="0" borderId="0" xfId="0" applyFont="1" applyProtection="1"/>
    <xf numFmtId="166" fontId="6" fillId="0" borderId="0" xfId="3" applyNumberFormat="1" applyFont="1" applyProtection="1"/>
    <xf numFmtId="3" fontId="6" fillId="0" borderId="0" xfId="3" applyNumberFormat="1" applyFont="1" applyProtection="1"/>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row r="3">
          <cell r="B3">
            <v>318458</v>
          </cell>
          <cell r="C3">
            <v>2.6663675220634222E-3</v>
          </cell>
        </row>
        <row r="4">
          <cell r="B4">
            <v>379</v>
          </cell>
          <cell r="C4">
            <v>-4.2301184433164128E-3</v>
          </cell>
        </row>
        <row r="5">
          <cell r="B5">
            <v>7375</v>
          </cell>
          <cell r="C5">
            <v>-1.0232162513759632E-2</v>
          </cell>
        </row>
        <row r="6">
          <cell r="B6">
            <v>72148</v>
          </cell>
          <cell r="C6">
            <v>-1.6740990893478231E-3</v>
          </cell>
        </row>
        <row r="7">
          <cell r="B7">
            <v>12529</v>
          </cell>
          <cell r="C7">
            <v>-2.2755666607174726E-3</v>
          </cell>
        </row>
        <row r="8">
          <cell r="B8">
            <v>7241</v>
          </cell>
          <cell r="C8">
            <v>-3.032634771194496E-3</v>
          </cell>
        </row>
        <row r="9">
          <cell r="B9">
            <v>213930</v>
          </cell>
          <cell r="C9">
            <v>-2.0720933063615854E-5</v>
          </cell>
        </row>
        <row r="10">
          <cell r="B10">
            <v>7684</v>
          </cell>
          <cell r="C10">
            <v>6.2549755487319456E-3</v>
          </cell>
        </row>
        <row r="11">
          <cell r="B11">
            <v>35353</v>
          </cell>
          <cell r="C11">
            <v>7.2390784338411177E-4</v>
          </cell>
        </row>
        <row r="12">
          <cell r="B12">
            <v>400082</v>
          </cell>
          <cell r="C12">
            <v>8.6886744737968338E-3</v>
          </cell>
        </row>
        <row r="13">
          <cell r="B13">
            <v>9932</v>
          </cell>
          <cell r="C13">
            <v>1.3458021325787639E-2</v>
          </cell>
        </row>
        <row r="14">
          <cell r="B14">
            <v>51386</v>
          </cell>
          <cell r="C14">
            <v>-5.3029397705544928E-4</v>
          </cell>
        </row>
        <row r="15">
          <cell r="B15">
            <v>78380</v>
          </cell>
          <cell r="C15">
            <v>8.1353989859130563E-3</v>
          </cell>
        </row>
        <row r="16">
          <cell r="B16">
            <v>4598</v>
          </cell>
          <cell r="C16">
            <v>-2.7583280288563548E-3</v>
          </cell>
        </row>
        <row r="17">
          <cell r="B17">
            <v>373956</v>
          </cell>
          <cell r="C17">
            <v>6.4879820916008083E-3</v>
          </cell>
        </row>
        <row r="18">
          <cell r="B18">
            <v>55812</v>
          </cell>
          <cell r="C18">
            <v>8.7730699246165843E-4</v>
          </cell>
        </row>
        <row r="19">
          <cell r="B19">
            <v>24062</v>
          </cell>
          <cell r="C19">
            <v>-2.0625287492766313E-3</v>
          </cell>
        </row>
        <row r="20">
          <cell r="B20">
            <v>8235</v>
          </cell>
          <cell r="C20">
            <v>2.8804815133276009E-2</v>
          </cell>
        </row>
        <row r="21">
          <cell r="B21">
            <v>3014420</v>
          </cell>
          <cell r="C21">
            <v>2.8600894559788594E-3</v>
          </cell>
        </row>
        <row r="22">
          <cell r="B22">
            <v>64442</v>
          </cell>
          <cell r="C22">
            <v>4.6029137370716816E-3</v>
          </cell>
        </row>
        <row r="23">
          <cell r="B23">
            <v>43602</v>
          </cell>
          <cell r="C23">
            <v>-7.5762631357878334E-4</v>
          </cell>
        </row>
        <row r="24">
          <cell r="B24">
            <v>5251</v>
          </cell>
          <cell r="C24">
            <v>-2.4177379407949052E-3</v>
          </cell>
        </row>
        <row r="25">
          <cell r="B25">
            <v>31807</v>
          </cell>
          <cell r="C25">
            <v>2.7839023629763255E-4</v>
          </cell>
        </row>
        <row r="26">
          <cell r="B26">
            <v>116105</v>
          </cell>
          <cell r="C26">
            <v>4.551811127258768E-3</v>
          </cell>
        </row>
        <row r="27">
          <cell r="B27">
            <v>3388</v>
          </cell>
          <cell r="C27">
            <v>-2.1154072158890585E-3</v>
          </cell>
        </row>
        <row r="28">
          <cell r="B28">
            <v>3104</v>
          </cell>
          <cell r="C28">
            <v>-1.5828677839851025E-2</v>
          </cell>
        </row>
        <row r="29">
          <cell r="B29">
            <v>137669</v>
          </cell>
          <cell r="C29">
            <v>5.080013650532623E-3</v>
          </cell>
        </row>
        <row r="30">
          <cell r="B30">
            <v>26959</v>
          </cell>
          <cell r="C30">
            <v>5.2357567477753575E-3</v>
          </cell>
        </row>
        <row r="31">
          <cell r="B31">
            <v>26000</v>
          </cell>
          <cell r="C31">
            <v>-5.440868953351238E-3</v>
          </cell>
        </row>
        <row r="32">
          <cell r="B32">
            <v>703681</v>
          </cell>
          <cell r="C32">
            <v>1.6898680470778247E-3</v>
          </cell>
        </row>
        <row r="33">
          <cell r="B33">
            <v>65452</v>
          </cell>
          <cell r="C33">
            <v>2.4022681216641774E-3</v>
          </cell>
        </row>
        <row r="34">
          <cell r="B34">
            <v>5779</v>
          </cell>
          <cell r="C34">
            <v>4.4144239974470804E-3</v>
          </cell>
        </row>
        <row r="35">
          <cell r="B35">
            <v>683155</v>
          </cell>
          <cell r="C35">
            <v>1.8478248215502218E-3</v>
          </cell>
        </row>
        <row r="36">
          <cell r="B36">
            <v>441115</v>
          </cell>
          <cell r="C36">
            <v>5.3023245907205564E-3</v>
          </cell>
        </row>
        <row r="37">
          <cell r="B37">
            <v>14056</v>
          </cell>
          <cell r="C37">
            <v>4.6306040833508739E-3</v>
          </cell>
        </row>
        <row r="38">
          <cell r="B38">
            <v>703733</v>
          </cell>
          <cell r="C38">
            <v>3.2144871431876096E-3</v>
          </cell>
        </row>
        <row r="39">
          <cell r="B39">
            <v>759114</v>
          </cell>
          <cell r="C39">
            <v>4.4571301716072034E-3</v>
          </cell>
        </row>
        <row r="40">
          <cell r="B40">
            <v>171700</v>
          </cell>
          <cell r="C40">
            <v>-3.936807613369531E-3</v>
          </cell>
        </row>
        <row r="41">
          <cell r="B41">
            <v>233762</v>
          </cell>
          <cell r="C41">
            <v>4.397204135964344E-3</v>
          </cell>
        </row>
        <row r="42">
          <cell r="B42">
            <v>65679</v>
          </cell>
          <cell r="C42">
            <v>-8.2627482401419336E-4</v>
          </cell>
        </row>
        <row r="43">
          <cell r="B43">
            <v>109890</v>
          </cell>
          <cell r="C43">
            <v>7.4888636585506102E-4</v>
          </cell>
        </row>
        <row r="44">
          <cell r="B44">
            <v>129944</v>
          </cell>
          <cell r="C44">
            <v>5.8805267728190983E-3</v>
          </cell>
        </row>
        <row r="45">
          <cell r="B45">
            <v>290347</v>
          </cell>
          <cell r="C45">
            <v>4.4394573557072266E-4</v>
          </cell>
        </row>
        <row r="46">
          <cell r="B46">
            <v>63475</v>
          </cell>
          <cell r="C46">
            <v>9.7170663569351771E-4</v>
          </cell>
        </row>
        <row r="47">
          <cell r="B47">
            <v>54800</v>
          </cell>
          <cell r="C47">
            <v>-2.2037774295538735E-3</v>
          </cell>
        </row>
        <row r="48">
          <cell r="B48">
            <v>935</v>
          </cell>
          <cell r="C48">
            <v>-2.2033364809568774E-3</v>
          </cell>
        </row>
        <row r="49">
          <cell r="B49">
            <v>15974</v>
          </cell>
          <cell r="C49">
            <v>-2.7400414460050657E-3</v>
          </cell>
        </row>
        <row r="50">
          <cell r="B50">
            <v>96999</v>
          </cell>
          <cell r="C50">
            <v>-2.8224354729023971E-4</v>
          </cell>
        </row>
        <row r="51">
          <cell r="B51">
            <v>96173</v>
          </cell>
          <cell r="C51">
            <v>1.6554299346540815E-3</v>
          </cell>
        </row>
        <row r="52">
          <cell r="B52">
            <v>182740</v>
          </cell>
          <cell r="C52">
            <v>3.8853786212053884E-3</v>
          </cell>
        </row>
        <row r="53">
          <cell r="B53">
            <v>61080</v>
          </cell>
          <cell r="C53">
            <v>6.4204934328455495E-3</v>
          </cell>
        </row>
        <row r="54">
          <cell r="B54">
            <v>24717</v>
          </cell>
          <cell r="C54">
            <v>-6.1664636872369621E-4</v>
          </cell>
        </row>
        <row r="55">
          <cell r="B55">
            <v>6888</v>
          </cell>
          <cell r="C55">
            <v>-1.3203395158755109E-3</v>
          </cell>
        </row>
        <row r="56">
          <cell r="B56">
            <v>200841</v>
          </cell>
          <cell r="C56">
            <v>7.2898985492564341E-3</v>
          </cell>
        </row>
        <row r="57">
          <cell r="B57">
            <v>13650</v>
          </cell>
          <cell r="C57">
            <v>-3.494188612623216E-4</v>
          </cell>
        </row>
        <row r="58">
          <cell r="B58">
            <v>187151</v>
          </cell>
          <cell r="C58">
            <v>9.9253425873267135E-4</v>
          </cell>
        </row>
        <row r="59">
          <cell r="B59">
            <v>65063</v>
          </cell>
          <cell r="C59">
            <v>6.0021063153761021E-3</v>
          </cell>
        </row>
      </sheetData>
      <sheetData sheetId="4">
        <row r="3">
          <cell r="G3">
            <v>1662482</v>
          </cell>
        </row>
      </sheetData>
      <sheetData sheetId="5">
        <row r="5">
          <cell r="B5">
            <v>54502.69</v>
          </cell>
        </row>
      </sheetData>
      <sheetData sheetId="6"/>
      <sheetData sheetId="7"/>
      <sheetData sheetId="8">
        <row r="4">
          <cell r="B4">
            <v>141664750.11000001</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abSelected="1" zoomScale="80" zoomScaleNormal="80" workbookViewId="0"/>
  </sheetViews>
  <sheetFormatPr defaultColWidth="0" defaultRowHeight="15" zeroHeight="1" x14ac:dyDescent="0.25"/>
  <cols>
    <col min="1" max="1" width="19.5546875" style="13" customWidth="1"/>
    <col min="2" max="2" width="17" style="13" customWidth="1"/>
    <col min="3" max="3" width="14" style="13" customWidth="1"/>
    <col min="4" max="4" width="14.33203125" style="13" customWidth="1"/>
    <col min="5" max="5" width="11.5546875" style="13" bestFit="1" customWidth="1"/>
    <col min="6" max="6" width="4.33203125" style="14" hidden="1" customWidth="1"/>
    <col min="7" max="16384" width="9.33203125" style="14" hidden="1"/>
  </cols>
  <sheetData>
    <row r="1" spans="1:6" x14ac:dyDescent="0.25">
      <c r="A1" s="1" t="s">
        <v>68</v>
      </c>
      <c r="B1" s="19"/>
      <c r="C1" s="19"/>
      <c r="D1" s="19"/>
      <c r="E1" s="19"/>
      <c r="F1" s="23"/>
    </row>
    <row r="2" spans="1:6" ht="15.6" x14ac:dyDescent="0.3">
      <c r="A2" s="17" t="s">
        <v>61</v>
      </c>
      <c r="B2" s="17"/>
      <c r="C2" s="17"/>
      <c r="D2" s="17"/>
      <c r="E2" s="17"/>
      <c r="F2" s="23"/>
    </row>
    <row r="3" spans="1:6" ht="15.6" x14ac:dyDescent="0.25">
      <c r="A3" s="18" t="s">
        <v>0</v>
      </c>
      <c r="B3" s="18"/>
      <c r="C3" s="18"/>
      <c r="D3" s="18"/>
      <c r="E3" s="18"/>
      <c r="F3" s="23"/>
    </row>
    <row r="4" spans="1:6" ht="62.4" x14ac:dyDescent="0.25">
      <c r="A4" s="2" t="s">
        <v>1</v>
      </c>
      <c r="B4" s="3" t="s">
        <v>70</v>
      </c>
      <c r="C4" s="3" t="s">
        <v>71</v>
      </c>
      <c r="D4" s="3" t="s">
        <v>2</v>
      </c>
      <c r="E4" s="3" t="s">
        <v>3</v>
      </c>
      <c r="F4" s="23"/>
    </row>
    <row r="5" spans="1:6" x14ac:dyDescent="0.25">
      <c r="A5" s="20"/>
      <c r="B5" s="4" t="s">
        <v>62</v>
      </c>
      <c r="C5" s="4" t="s">
        <v>63</v>
      </c>
      <c r="D5" s="4" t="s">
        <v>64</v>
      </c>
      <c r="E5" s="4" t="s">
        <v>65</v>
      </c>
      <c r="F5" s="23"/>
    </row>
    <row r="6" spans="1:6" x14ac:dyDescent="0.25">
      <c r="A6" s="20"/>
      <c r="B6" s="21"/>
      <c r="C6" s="21"/>
      <c r="D6" s="4" t="s">
        <v>66</v>
      </c>
      <c r="E6" s="4" t="s">
        <v>67</v>
      </c>
      <c r="F6" s="23"/>
    </row>
    <row r="7" spans="1:6" x14ac:dyDescent="0.25">
      <c r="A7" s="5" t="s">
        <v>4</v>
      </c>
      <c r="B7" s="6">
        <f>'[1]Poverty-Uninsured Population'!B3</f>
        <v>318458</v>
      </c>
      <c r="C7" s="7">
        <f>'[1]Poverty-Uninsured Population'!C3</f>
        <v>2.6663675220634222E-3</v>
      </c>
      <c r="D7" s="8">
        <f t="shared" ref="D7:D63" si="0">(C7+1)*B7</f>
        <v>319307.12606834131</v>
      </c>
      <c r="E7" s="7">
        <f>D7/$D$64</f>
        <v>3.002454410712236E-2</v>
      </c>
      <c r="F7" s="23"/>
    </row>
    <row r="8" spans="1:6" x14ac:dyDescent="0.25">
      <c r="A8" s="9" t="s">
        <v>5</v>
      </c>
      <c r="B8" s="6">
        <f>'[1]Poverty-Uninsured Population'!B4</f>
        <v>379</v>
      </c>
      <c r="C8" s="7">
        <f>'[1]Poverty-Uninsured Population'!C4</f>
        <v>-4.2301184433164128E-3</v>
      </c>
      <c r="D8" s="8">
        <f t="shared" si="0"/>
        <v>377.39678510998306</v>
      </c>
      <c r="E8" s="7">
        <f t="shared" ref="E8:E63" si="1">D8/$D$64</f>
        <v>3.548673203740419E-5</v>
      </c>
      <c r="F8" s="23"/>
    </row>
    <row r="9" spans="1:6" x14ac:dyDescent="0.25">
      <c r="A9" s="9" t="s">
        <v>6</v>
      </c>
      <c r="B9" s="6">
        <f>'[1]Poverty-Uninsured Population'!B5</f>
        <v>7375</v>
      </c>
      <c r="C9" s="7">
        <f>'[1]Poverty-Uninsured Population'!C5</f>
        <v>-1.0232162513759632E-2</v>
      </c>
      <c r="D9" s="8">
        <f t="shared" si="0"/>
        <v>7299.5378014610233</v>
      </c>
      <c r="E9" s="7">
        <f t="shared" si="1"/>
        <v>6.8637771220509975E-4</v>
      </c>
      <c r="F9" s="23"/>
    </row>
    <row r="10" spans="1:6" x14ac:dyDescent="0.25">
      <c r="A10" s="5" t="s">
        <v>7</v>
      </c>
      <c r="B10" s="6">
        <f>'[1]Poverty-Uninsured Population'!B6</f>
        <v>72148</v>
      </c>
      <c r="C10" s="7">
        <f>'[1]Poverty-Uninsured Population'!C6</f>
        <v>-1.6740990893478231E-3</v>
      </c>
      <c r="D10" s="8">
        <f t="shared" si="0"/>
        <v>72027.217098901732</v>
      </c>
      <c r="E10" s="7">
        <f t="shared" si="1"/>
        <v>6.7727406629703437E-3</v>
      </c>
      <c r="F10" s="23"/>
    </row>
    <row r="11" spans="1:6" x14ac:dyDescent="0.25">
      <c r="A11" s="5" t="s">
        <v>8</v>
      </c>
      <c r="B11" s="6">
        <f>'[1]Poverty-Uninsured Population'!B7</f>
        <v>12529</v>
      </c>
      <c r="C11" s="7">
        <f>'[1]Poverty-Uninsured Population'!C7</f>
        <v>-2.2755666607174726E-3</v>
      </c>
      <c r="D11" s="8">
        <f t="shared" si="0"/>
        <v>12500.489425307871</v>
      </c>
      <c r="E11" s="7">
        <f t="shared" si="1"/>
        <v>1.1754247414774038E-3</v>
      </c>
      <c r="F11" s="23"/>
    </row>
    <row r="12" spans="1:6" x14ac:dyDescent="0.25">
      <c r="A12" s="5" t="s">
        <v>9</v>
      </c>
      <c r="B12" s="6">
        <f>'[1]Poverty-Uninsured Population'!B8</f>
        <v>7241</v>
      </c>
      <c r="C12" s="7">
        <f>'[1]Poverty-Uninsured Population'!C8</f>
        <v>-3.032634771194496E-3</v>
      </c>
      <c r="D12" s="8">
        <f t="shared" si="0"/>
        <v>7219.0406916217808</v>
      </c>
      <c r="E12" s="7">
        <f t="shared" si="1"/>
        <v>6.7880854500666115E-4</v>
      </c>
      <c r="F12" s="23"/>
    </row>
    <row r="13" spans="1:6" x14ac:dyDescent="0.25">
      <c r="A13" s="5" t="s">
        <v>10</v>
      </c>
      <c r="B13" s="6">
        <f>'[1]Poverty-Uninsured Population'!B9</f>
        <v>213930</v>
      </c>
      <c r="C13" s="7">
        <f>'[1]Poverty-Uninsured Population'!C9</f>
        <v>-2.0720933063615854E-5</v>
      </c>
      <c r="D13" s="8">
        <f t="shared" si="0"/>
        <v>213925.5671707897</v>
      </c>
      <c r="E13" s="7">
        <f t="shared" si="1"/>
        <v>2.0115484756784988E-2</v>
      </c>
      <c r="F13" s="23"/>
    </row>
    <row r="14" spans="1:6" x14ac:dyDescent="0.25">
      <c r="A14" s="5" t="s">
        <v>11</v>
      </c>
      <c r="B14" s="6">
        <f>'[1]Poverty-Uninsured Population'!B10</f>
        <v>7684</v>
      </c>
      <c r="C14" s="7">
        <f>'[1]Poverty-Uninsured Population'!C10</f>
        <v>6.2549755487319456E-3</v>
      </c>
      <c r="D14" s="8">
        <f t="shared" si="0"/>
        <v>7732.0632321164567</v>
      </c>
      <c r="E14" s="7">
        <f t="shared" si="1"/>
        <v>7.270482071923826E-4</v>
      </c>
      <c r="F14" s="23"/>
    </row>
    <row r="15" spans="1:6" x14ac:dyDescent="0.25">
      <c r="A15" s="5" t="s">
        <v>12</v>
      </c>
      <c r="B15" s="6">
        <f>'[1]Poverty-Uninsured Population'!B11</f>
        <v>35353</v>
      </c>
      <c r="C15" s="7">
        <f>'[1]Poverty-Uninsured Population'!C11</f>
        <v>7.2390784338411177E-4</v>
      </c>
      <c r="D15" s="8">
        <f t="shared" si="0"/>
        <v>35378.592313987159</v>
      </c>
      <c r="E15" s="7">
        <f t="shared" si="1"/>
        <v>3.3266595658496497E-3</v>
      </c>
      <c r="F15" s="23"/>
    </row>
    <row r="16" spans="1:6" x14ac:dyDescent="0.25">
      <c r="A16" s="5" t="s">
        <v>13</v>
      </c>
      <c r="B16" s="6">
        <f>'[1]Poverty-Uninsured Population'!B12</f>
        <v>400082</v>
      </c>
      <c r="C16" s="7">
        <f>'[1]Poverty-Uninsured Population'!C12</f>
        <v>8.6886744737968338E-3</v>
      </c>
      <c r="D16" s="8">
        <f t="shared" si="0"/>
        <v>403558.18226082559</v>
      </c>
      <c r="E16" s="7">
        <f t="shared" si="1"/>
        <v>3.794669599853201E-2</v>
      </c>
      <c r="F16" s="23"/>
    </row>
    <row r="17" spans="1:6" x14ac:dyDescent="0.25">
      <c r="A17" s="5" t="s">
        <v>14</v>
      </c>
      <c r="B17" s="6">
        <f>'[1]Poverty-Uninsured Population'!B13</f>
        <v>9932</v>
      </c>
      <c r="C17" s="7">
        <f>'[1]Poverty-Uninsured Population'!C13</f>
        <v>1.3458021325787639E-2</v>
      </c>
      <c r="D17" s="8">
        <f t="shared" si="0"/>
        <v>10065.665067807722</v>
      </c>
      <c r="E17" s="7">
        <f t="shared" si="1"/>
        <v>9.4647748240742438E-4</v>
      </c>
      <c r="F17" s="23"/>
    </row>
    <row r="18" spans="1:6" x14ac:dyDescent="0.25">
      <c r="A18" s="5" t="s">
        <v>15</v>
      </c>
      <c r="B18" s="6">
        <f>'[1]Poverty-Uninsured Population'!B14</f>
        <v>51386</v>
      </c>
      <c r="C18" s="7">
        <f>'[1]Poverty-Uninsured Population'!C14</f>
        <v>-5.3029397705544928E-4</v>
      </c>
      <c r="D18" s="8">
        <f t="shared" si="0"/>
        <v>51358.750313695033</v>
      </c>
      <c r="E18" s="7">
        <f t="shared" si="1"/>
        <v>4.8292785791137702E-3</v>
      </c>
      <c r="F18" s="23"/>
    </row>
    <row r="19" spans="1:6" x14ac:dyDescent="0.25">
      <c r="A19" s="5" t="s">
        <v>16</v>
      </c>
      <c r="B19" s="6">
        <f>'[1]Poverty-Uninsured Population'!B15</f>
        <v>78380</v>
      </c>
      <c r="C19" s="7">
        <f>'[1]Poverty-Uninsured Population'!C15</f>
        <v>8.1353989859130563E-3</v>
      </c>
      <c r="D19" s="8">
        <f t="shared" si="0"/>
        <v>79017.652572515857</v>
      </c>
      <c r="E19" s="7">
        <f t="shared" si="1"/>
        <v>7.4300533912825782E-3</v>
      </c>
      <c r="F19" s="23"/>
    </row>
    <row r="20" spans="1:6" x14ac:dyDescent="0.25">
      <c r="A20" s="5" t="s">
        <v>17</v>
      </c>
      <c r="B20" s="6">
        <f>'[1]Poverty-Uninsured Population'!B16</f>
        <v>4598</v>
      </c>
      <c r="C20" s="7">
        <f>'[1]Poverty-Uninsured Population'!C16</f>
        <v>-2.7583280288563548E-3</v>
      </c>
      <c r="D20" s="8">
        <f t="shared" si="0"/>
        <v>4585.3172077233185</v>
      </c>
      <c r="E20" s="7">
        <f t="shared" si="1"/>
        <v>4.3115874187840697E-4</v>
      </c>
      <c r="F20" s="23"/>
    </row>
    <row r="21" spans="1:6" x14ac:dyDescent="0.25">
      <c r="A21" s="5" t="s">
        <v>18</v>
      </c>
      <c r="B21" s="6">
        <f>'[1]Poverty-Uninsured Population'!B17</f>
        <v>373956</v>
      </c>
      <c r="C21" s="7">
        <f>'[1]Poverty-Uninsured Population'!C17</f>
        <v>6.4879820916008083E-3</v>
      </c>
      <c r="D21" s="8">
        <f t="shared" si="0"/>
        <v>376382.21983104671</v>
      </c>
      <c r="E21" s="7">
        <f t="shared" si="1"/>
        <v>3.5391332162236791E-2</v>
      </c>
      <c r="F21" s="23"/>
    </row>
    <row r="22" spans="1:6" x14ac:dyDescent="0.25">
      <c r="A22" s="5" t="s">
        <v>19</v>
      </c>
      <c r="B22" s="6">
        <f>'[1]Poverty-Uninsured Population'!B18</f>
        <v>55812</v>
      </c>
      <c r="C22" s="7">
        <f>'[1]Poverty-Uninsured Population'!C18</f>
        <v>8.7730699246165843E-4</v>
      </c>
      <c r="D22" s="8">
        <f t="shared" si="0"/>
        <v>55860.96425786327</v>
      </c>
      <c r="E22" s="7">
        <f t="shared" si="1"/>
        <v>5.2526230963841078E-3</v>
      </c>
      <c r="F22" s="23"/>
    </row>
    <row r="23" spans="1:6" x14ac:dyDescent="0.25">
      <c r="A23" s="5" t="s">
        <v>20</v>
      </c>
      <c r="B23" s="6">
        <f>'[1]Poverty-Uninsured Population'!B19</f>
        <v>24062</v>
      </c>
      <c r="C23" s="7">
        <f>'[1]Poverty-Uninsured Population'!C19</f>
        <v>-2.0625287492766313E-3</v>
      </c>
      <c r="D23" s="8">
        <f t="shared" si="0"/>
        <v>24012.371433234908</v>
      </c>
      <c r="E23" s="7">
        <f t="shared" si="1"/>
        <v>2.2578904332359287E-3</v>
      </c>
      <c r="F23" s="23"/>
    </row>
    <row r="24" spans="1:6" x14ac:dyDescent="0.25">
      <c r="A24" s="5" t="s">
        <v>21</v>
      </c>
      <c r="B24" s="6">
        <f>'[1]Poverty-Uninsured Population'!B20</f>
        <v>8235</v>
      </c>
      <c r="C24" s="7">
        <f>'[1]Poverty-Uninsured Population'!C20</f>
        <v>2.8804815133276009E-2</v>
      </c>
      <c r="D24" s="8">
        <f t="shared" si="0"/>
        <v>8472.2076526225283</v>
      </c>
      <c r="E24" s="7">
        <f t="shared" si="1"/>
        <v>7.9664420735922126E-4</v>
      </c>
      <c r="F24" s="23"/>
    </row>
    <row r="25" spans="1:6" x14ac:dyDescent="0.25">
      <c r="A25" s="5" t="s">
        <v>22</v>
      </c>
      <c r="B25" s="6">
        <f>'[1]Poverty-Uninsured Population'!B21</f>
        <v>3014420</v>
      </c>
      <c r="C25" s="7">
        <f>'[1]Poverty-Uninsured Population'!C21</f>
        <v>2.8600894559788594E-3</v>
      </c>
      <c r="D25" s="8">
        <f t="shared" si="0"/>
        <v>3023041.5108578922</v>
      </c>
      <c r="E25" s="7">
        <f t="shared" si="1"/>
        <v>0.2842574930851624</v>
      </c>
      <c r="F25" s="23"/>
    </row>
    <row r="26" spans="1:6" x14ac:dyDescent="0.25">
      <c r="A26" s="5" t="s">
        <v>23</v>
      </c>
      <c r="B26" s="6">
        <f>'[1]Poverty-Uninsured Population'!B22</f>
        <v>64442</v>
      </c>
      <c r="C26" s="7">
        <f>'[1]Poverty-Uninsured Population'!C22</f>
        <v>4.6029137370716816E-3</v>
      </c>
      <c r="D26" s="8">
        <f t="shared" si="0"/>
        <v>64738.620967044379</v>
      </c>
      <c r="E26" s="7">
        <f t="shared" si="1"/>
        <v>6.0873917992149045E-3</v>
      </c>
      <c r="F26" s="23"/>
    </row>
    <row r="27" spans="1:6" x14ac:dyDescent="0.25">
      <c r="A27" s="5" t="s">
        <v>24</v>
      </c>
      <c r="B27" s="6">
        <f>'[1]Poverty-Uninsured Population'!B23</f>
        <v>43602</v>
      </c>
      <c r="C27" s="7">
        <f>'[1]Poverty-Uninsured Population'!C23</f>
        <v>-7.5762631357878334E-4</v>
      </c>
      <c r="D27" s="8">
        <f t="shared" si="0"/>
        <v>43568.965977475338</v>
      </c>
      <c r="E27" s="7">
        <f t="shared" si="1"/>
        <v>4.0968028393216661E-3</v>
      </c>
      <c r="F27" s="23"/>
    </row>
    <row r="28" spans="1:6" x14ac:dyDescent="0.25">
      <c r="A28" s="5" t="s">
        <v>25</v>
      </c>
      <c r="B28" s="6">
        <f>'[1]Poverty-Uninsured Population'!B24</f>
        <v>5251</v>
      </c>
      <c r="C28" s="7">
        <f>'[1]Poverty-Uninsured Population'!C24</f>
        <v>-2.4177379407949052E-3</v>
      </c>
      <c r="D28" s="8">
        <f t="shared" si="0"/>
        <v>5238.3044580728856</v>
      </c>
      <c r="E28" s="7">
        <f t="shared" si="1"/>
        <v>4.9255932739278394E-4</v>
      </c>
      <c r="F28" s="23"/>
    </row>
    <row r="29" spans="1:6" x14ac:dyDescent="0.25">
      <c r="A29" s="5" t="s">
        <v>26</v>
      </c>
      <c r="B29" s="6">
        <f>'[1]Poverty-Uninsured Population'!B25</f>
        <v>31807</v>
      </c>
      <c r="C29" s="7">
        <f>'[1]Poverty-Uninsured Population'!C25</f>
        <v>2.7839023629763255E-4</v>
      </c>
      <c r="D29" s="8">
        <f t="shared" si="0"/>
        <v>31815.854758245921</v>
      </c>
      <c r="E29" s="7">
        <f t="shared" si="1"/>
        <v>2.9916542930216346E-3</v>
      </c>
      <c r="F29" s="23"/>
    </row>
    <row r="30" spans="1:6" x14ac:dyDescent="0.25">
      <c r="A30" s="5" t="s">
        <v>27</v>
      </c>
      <c r="B30" s="6">
        <f>'[1]Poverty-Uninsured Population'!B26</f>
        <v>116105</v>
      </c>
      <c r="C30" s="7">
        <f>'[1]Poverty-Uninsured Population'!C26</f>
        <v>4.551811127258768E-3</v>
      </c>
      <c r="D30" s="8">
        <f t="shared" si="0"/>
        <v>116633.48803093037</v>
      </c>
      <c r="E30" s="7">
        <f t="shared" si="1"/>
        <v>1.0967081595926213E-2</v>
      </c>
      <c r="F30" s="23"/>
    </row>
    <row r="31" spans="1:6" x14ac:dyDescent="0.25">
      <c r="A31" s="5" t="s">
        <v>28</v>
      </c>
      <c r="B31" s="6">
        <f>'[1]Poverty-Uninsured Population'!B27</f>
        <v>3388</v>
      </c>
      <c r="C31" s="7">
        <f>'[1]Poverty-Uninsured Population'!C27</f>
        <v>-2.1154072158890585E-3</v>
      </c>
      <c r="D31" s="8">
        <f t="shared" si="0"/>
        <v>3380.8330003525675</v>
      </c>
      <c r="E31" s="7">
        <f t="shared" si="1"/>
        <v>3.1790073334027233E-4</v>
      </c>
      <c r="F31" s="23"/>
    </row>
    <row r="32" spans="1:6" x14ac:dyDescent="0.25">
      <c r="A32" s="5" t="s">
        <v>29</v>
      </c>
      <c r="B32" s="6">
        <f>'[1]Poverty-Uninsured Population'!B28</f>
        <v>3104</v>
      </c>
      <c r="C32" s="7">
        <f>'[1]Poverty-Uninsured Population'!C28</f>
        <v>-1.5828677839851025E-2</v>
      </c>
      <c r="D32" s="8">
        <f t="shared" si="0"/>
        <v>3054.8677839851025</v>
      </c>
      <c r="E32" s="7">
        <f t="shared" si="1"/>
        <v>2.8725012702051879E-4</v>
      </c>
      <c r="F32" s="23"/>
    </row>
    <row r="33" spans="1:6" x14ac:dyDescent="0.25">
      <c r="A33" s="5" t="s">
        <v>30</v>
      </c>
      <c r="B33" s="6">
        <f>'[1]Poverty-Uninsured Population'!B29</f>
        <v>137669</v>
      </c>
      <c r="C33" s="7">
        <f>'[1]Poverty-Uninsured Population'!C29</f>
        <v>5.080013650532623E-3</v>
      </c>
      <c r="D33" s="8">
        <f t="shared" si="0"/>
        <v>138368.36039925518</v>
      </c>
      <c r="E33" s="7">
        <f t="shared" si="1"/>
        <v>1.3010818114182844E-2</v>
      </c>
      <c r="F33" s="23"/>
    </row>
    <row r="34" spans="1:6" x14ac:dyDescent="0.25">
      <c r="A34" s="5" t="s">
        <v>31</v>
      </c>
      <c r="B34" s="6">
        <f>'[1]Poverty-Uninsured Population'!B30</f>
        <v>26959</v>
      </c>
      <c r="C34" s="7">
        <f>'[1]Poverty-Uninsured Population'!C30</f>
        <v>5.2357567477753575E-3</v>
      </c>
      <c r="D34" s="8">
        <f t="shared" si="0"/>
        <v>27100.150766163279</v>
      </c>
      <c r="E34" s="7">
        <f t="shared" si="1"/>
        <v>2.5482352429998241E-3</v>
      </c>
      <c r="F34" s="23"/>
    </row>
    <row r="35" spans="1:6" x14ac:dyDescent="0.25">
      <c r="A35" s="5" t="s">
        <v>32</v>
      </c>
      <c r="B35" s="6">
        <f>'[1]Poverty-Uninsured Population'!B31</f>
        <v>26000</v>
      </c>
      <c r="C35" s="7">
        <f>'[1]Poverty-Uninsured Population'!C31</f>
        <v>-5.440868953351238E-3</v>
      </c>
      <c r="D35" s="8">
        <f t="shared" si="0"/>
        <v>25858.537407212865</v>
      </c>
      <c r="E35" s="7">
        <f t="shared" si="1"/>
        <v>2.431485969287028E-3</v>
      </c>
      <c r="F35" s="23"/>
    </row>
    <row r="36" spans="1:6" x14ac:dyDescent="0.25">
      <c r="A36" s="5" t="s">
        <v>33</v>
      </c>
      <c r="B36" s="6">
        <f>'[1]Poverty-Uninsured Population'!B32</f>
        <v>703681</v>
      </c>
      <c r="C36" s="7">
        <f>'[1]Poverty-Uninsured Population'!C32</f>
        <v>1.6898680470778247E-3</v>
      </c>
      <c r="D36" s="8">
        <f t="shared" si="0"/>
        <v>704870.12803723582</v>
      </c>
      <c r="E36" s="7">
        <f t="shared" si="1"/>
        <v>6.6279147946473854E-2</v>
      </c>
      <c r="F36" s="23"/>
    </row>
    <row r="37" spans="1:6" x14ac:dyDescent="0.25">
      <c r="A37" s="5" t="s">
        <v>34</v>
      </c>
      <c r="B37" s="6">
        <f>'[1]Poverty-Uninsured Population'!B33</f>
        <v>65452</v>
      </c>
      <c r="C37" s="7">
        <f>'[1]Poverty-Uninsured Population'!C33</f>
        <v>2.4022681216641774E-3</v>
      </c>
      <c r="D37" s="8">
        <f t="shared" si="0"/>
        <v>65609.23325309917</v>
      </c>
      <c r="E37" s="7">
        <f t="shared" si="1"/>
        <v>6.1692557316135191E-3</v>
      </c>
      <c r="F37" s="23"/>
    </row>
    <row r="38" spans="1:6" x14ac:dyDescent="0.25">
      <c r="A38" s="5" t="s">
        <v>35</v>
      </c>
      <c r="B38" s="6">
        <f>'[1]Poverty-Uninsured Population'!B34</f>
        <v>5779</v>
      </c>
      <c r="C38" s="7">
        <f>'[1]Poverty-Uninsured Population'!C34</f>
        <v>4.4144239974470804E-3</v>
      </c>
      <c r="D38" s="8">
        <f t="shared" si="0"/>
        <v>5804.5109562812468</v>
      </c>
      <c r="E38" s="7">
        <f t="shared" si="1"/>
        <v>5.4579989295271982E-4</v>
      </c>
      <c r="F38" s="23"/>
    </row>
    <row r="39" spans="1:6" x14ac:dyDescent="0.25">
      <c r="A39" s="5" t="s">
        <v>36</v>
      </c>
      <c r="B39" s="6">
        <f>'[1]Poverty-Uninsured Population'!B35</f>
        <v>683155</v>
      </c>
      <c r="C39" s="7">
        <f>'[1]Poverty-Uninsured Population'!C35</f>
        <v>1.8478248215502218E-3</v>
      </c>
      <c r="D39" s="8">
        <f t="shared" si="0"/>
        <v>684417.35076596623</v>
      </c>
      <c r="E39" s="7">
        <f t="shared" si="1"/>
        <v>6.4355967211813553E-2</v>
      </c>
      <c r="F39" s="23"/>
    </row>
    <row r="40" spans="1:6" x14ac:dyDescent="0.25">
      <c r="A40" s="5" t="s">
        <v>37</v>
      </c>
      <c r="B40" s="6">
        <f>'[1]Poverty-Uninsured Population'!B36</f>
        <v>441115</v>
      </c>
      <c r="C40" s="7">
        <f>'[1]Poverty-Uninsured Population'!C36</f>
        <v>5.3023245907205564E-3</v>
      </c>
      <c r="D40" s="8">
        <f t="shared" si="0"/>
        <v>443453.93491183576</v>
      </c>
      <c r="E40" s="7">
        <f t="shared" si="1"/>
        <v>4.1698105495420974E-2</v>
      </c>
      <c r="F40" s="23"/>
    </row>
    <row r="41" spans="1:6" x14ac:dyDescent="0.25">
      <c r="A41" s="5" t="s">
        <v>38</v>
      </c>
      <c r="B41" s="6">
        <f>'[1]Poverty-Uninsured Population'!B37</f>
        <v>14056</v>
      </c>
      <c r="C41" s="7">
        <f>'[1]Poverty-Uninsured Population'!C37</f>
        <v>4.6306040833508739E-3</v>
      </c>
      <c r="D41" s="8">
        <f t="shared" si="0"/>
        <v>14121.087770995578</v>
      </c>
      <c r="E41" s="7">
        <f t="shared" si="1"/>
        <v>1.3278100862993537E-3</v>
      </c>
      <c r="F41" s="23"/>
    </row>
    <row r="42" spans="1:6" x14ac:dyDescent="0.25">
      <c r="A42" s="5" t="s">
        <v>39</v>
      </c>
      <c r="B42" s="6">
        <f>'[1]Poverty-Uninsured Population'!B38</f>
        <v>703733</v>
      </c>
      <c r="C42" s="7">
        <f>'[1]Poverty-Uninsured Population'!C38</f>
        <v>3.2144871431876096E-3</v>
      </c>
      <c r="D42" s="8">
        <f t="shared" si="0"/>
        <v>705995.14068073686</v>
      </c>
      <c r="E42" s="7">
        <f t="shared" si="1"/>
        <v>6.6384933220206332E-2</v>
      </c>
      <c r="F42" s="23"/>
    </row>
    <row r="43" spans="1:6" x14ac:dyDescent="0.25">
      <c r="A43" s="5" t="s">
        <v>40</v>
      </c>
      <c r="B43" s="6">
        <f>'[1]Poverty-Uninsured Population'!B39</f>
        <v>759114</v>
      </c>
      <c r="C43" s="7">
        <f>'[1]Poverty-Uninsured Population'!C39</f>
        <v>4.4571301716072034E-3</v>
      </c>
      <c r="D43" s="8">
        <f t="shared" si="0"/>
        <v>762497.46991308942</v>
      </c>
      <c r="E43" s="7">
        <f t="shared" si="1"/>
        <v>7.1697864056046251E-2</v>
      </c>
      <c r="F43" s="23"/>
    </row>
    <row r="44" spans="1:6" x14ac:dyDescent="0.25">
      <c r="A44" s="5" t="s">
        <v>41</v>
      </c>
      <c r="B44" s="6">
        <f>'[1]Poverty-Uninsured Population'!B40</f>
        <v>171700</v>
      </c>
      <c r="C44" s="7">
        <f>'[1]Poverty-Uninsured Population'!C40</f>
        <v>-3.936807613369531E-3</v>
      </c>
      <c r="D44" s="8">
        <f t="shared" si="0"/>
        <v>171024.05013278444</v>
      </c>
      <c r="E44" s="7">
        <f t="shared" si="1"/>
        <v>1.6081442339910275E-2</v>
      </c>
      <c r="F44" s="23"/>
    </row>
    <row r="45" spans="1:6" x14ac:dyDescent="0.25">
      <c r="A45" s="5" t="s">
        <v>42</v>
      </c>
      <c r="B45" s="6">
        <f>'[1]Poverty-Uninsured Population'!B41</f>
        <v>233762</v>
      </c>
      <c r="C45" s="7">
        <f>'[1]Poverty-Uninsured Population'!C41</f>
        <v>4.397204135964344E-3</v>
      </c>
      <c r="D45" s="8">
        <f t="shared" si="0"/>
        <v>234789.89923323129</v>
      </c>
      <c r="E45" s="7">
        <f t="shared" si="1"/>
        <v>2.2077364110959966E-2</v>
      </c>
      <c r="F45" s="23"/>
    </row>
    <row r="46" spans="1:6" x14ac:dyDescent="0.25">
      <c r="A46" s="5" t="s">
        <v>43</v>
      </c>
      <c r="B46" s="6">
        <f>'[1]Poverty-Uninsured Population'!B42</f>
        <v>65679</v>
      </c>
      <c r="C46" s="7">
        <f>'[1]Poverty-Uninsured Population'!C42</f>
        <v>-8.2627482401419336E-4</v>
      </c>
      <c r="D46" s="8">
        <f t="shared" si="0"/>
        <v>65624.731095833573</v>
      </c>
      <c r="E46" s="7">
        <f t="shared" si="1"/>
        <v>6.1707129983788241E-3</v>
      </c>
      <c r="F46" s="23"/>
    </row>
    <row r="47" spans="1:6" x14ac:dyDescent="0.25">
      <c r="A47" s="5" t="s">
        <v>44</v>
      </c>
      <c r="B47" s="6">
        <f>'[1]Poverty-Uninsured Population'!B43</f>
        <v>109890</v>
      </c>
      <c r="C47" s="7">
        <f>'[1]Poverty-Uninsured Population'!C43</f>
        <v>7.4888636585506102E-4</v>
      </c>
      <c r="D47" s="8">
        <f t="shared" si="0"/>
        <v>109972.29512274382</v>
      </c>
      <c r="E47" s="7">
        <f t="shared" si="1"/>
        <v>1.0340727644041368E-2</v>
      </c>
      <c r="F47" s="23"/>
    </row>
    <row r="48" spans="1:6" x14ac:dyDescent="0.25">
      <c r="A48" s="5" t="s">
        <v>45</v>
      </c>
      <c r="B48" s="6">
        <f>'[1]Poverty-Uninsured Population'!B44</f>
        <v>129944</v>
      </c>
      <c r="C48" s="7">
        <f>'[1]Poverty-Uninsured Population'!C44</f>
        <v>5.8805267728190983E-3</v>
      </c>
      <c r="D48" s="8">
        <f t="shared" si="0"/>
        <v>130708.1391709672</v>
      </c>
      <c r="E48" s="7">
        <f t="shared" si="1"/>
        <v>1.2290525231994484E-2</v>
      </c>
      <c r="F48" s="23"/>
    </row>
    <row r="49" spans="1:6" x14ac:dyDescent="0.25">
      <c r="A49" s="5" t="s">
        <v>46</v>
      </c>
      <c r="B49" s="6">
        <f>'[1]Poverty-Uninsured Population'!B45</f>
        <v>290347</v>
      </c>
      <c r="C49" s="7">
        <f>'[1]Poverty-Uninsured Population'!C45</f>
        <v>4.4394573557072266E-4</v>
      </c>
      <c r="D49" s="8">
        <f t="shared" si="0"/>
        <v>290475.89831248578</v>
      </c>
      <c r="E49" s="7">
        <f t="shared" si="1"/>
        <v>2.7313535179520471E-2</v>
      </c>
      <c r="F49" s="23"/>
    </row>
    <row r="50" spans="1:6" x14ac:dyDescent="0.25">
      <c r="A50" s="5" t="s">
        <v>47</v>
      </c>
      <c r="B50" s="6">
        <f>'[1]Poverty-Uninsured Population'!B46</f>
        <v>63475</v>
      </c>
      <c r="C50" s="7">
        <f>'[1]Poverty-Uninsured Population'!C46</f>
        <v>9.7170663569351771E-4</v>
      </c>
      <c r="D50" s="8">
        <f t="shared" si="0"/>
        <v>63536.679078700647</v>
      </c>
      <c r="E50" s="7">
        <f t="shared" si="1"/>
        <v>5.9743728456916109E-3</v>
      </c>
      <c r="F50" s="23"/>
    </row>
    <row r="51" spans="1:6" x14ac:dyDescent="0.25">
      <c r="A51" s="5" t="s">
        <v>48</v>
      </c>
      <c r="B51" s="6">
        <f>'[1]Poverty-Uninsured Population'!B47</f>
        <v>54800</v>
      </c>
      <c r="C51" s="7">
        <f>'[1]Poverty-Uninsured Population'!C47</f>
        <v>-2.2037774295538735E-3</v>
      </c>
      <c r="D51" s="8">
        <f t="shared" si="0"/>
        <v>54679.232996860446</v>
      </c>
      <c r="E51" s="7">
        <f t="shared" si="1"/>
        <v>5.1415045541654452E-3</v>
      </c>
      <c r="F51" s="23"/>
    </row>
    <row r="52" spans="1:6" x14ac:dyDescent="0.25">
      <c r="A52" s="5" t="s">
        <v>49</v>
      </c>
      <c r="B52" s="6">
        <f>'[1]Poverty-Uninsured Population'!B48</f>
        <v>935</v>
      </c>
      <c r="C52" s="7">
        <f>'[1]Poverty-Uninsured Population'!C48</f>
        <v>-2.2033364809568774E-3</v>
      </c>
      <c r="D52" s="8">
        <f t="shared" si="0"/>
        <v>932.93988039030535</v>
      </c>
      <c r="E52" s="7">
        <f t="shared" si="1"/>
        <v>8.7724614646016283E-5</v>
      </c>
      <c r="F52" s="23"/>
    </row>
    <row r="53" spans="1:6" x14ac:dyDescent="0.25">
      <c r="A53" s="5" t="s">
        <v>50</v>
      </c>
      <c r="B53" s="6">
        <f>'[1]Poverty-Uninsured Population'!B49</f>
        <v>15974</v>
      </c>
      <c r="C53" s="7">
        <f>'[1]Poverty-Uninsured Population'!C49</f>
        <v>-2.7400414460050657E-3</v>
      </c>
      <c r="D53" s="8">
        <f t="shared" si="0"/>
        <v>15930.230577941515</v>
      </c>
      <c r="E53" s="7">
        <f t="shared" si="1"/>
        <v>1.4979243229343534E-3</v>
      </c>
      <c r="F53" s="23"/>
    </row>
    <row r="54" spans="1:6" x14ac:dyDescent="0.25">
      <c r="A54" s="5" t="s">
        <v>51</v>
      </c>
      <c r="B54" s="6">
        <f>'[1]Poverty-Uninsured Population'!B50</f>
        <v>96999</v>
      </c>
      <c r="C54" s="7">
        <f>'[1]Poverty-Uninsured Population'!C50</f>
        <v>-2.8224354729023971E-4</v>
      </c>
      <c r="D54" s="8">
        <f t="shared" si="0"/>
        <v>96971.622658156397</v>
      </c>
      <c r="E54" s="7">
        <f t="shared" si="1"/>
        <v>9.1182705424992256E-3</v>
      </c>
      <c r="F54" s="23"/>
    </row>
    <row r="55" spans="1:6" x14ac:dyDescent="0.25">
      <c r="A55" s="5" t="s">
        <v>52</v>
      </c>
      <c r="B55" s="6">
        <f>'[1]Poverty-Uninsured Population'!B51</f>
        <v>96173</v>
      </c>
      <c r="C55" s="7">
        <f>'[1]Poverty-Uninsured Population'!C51</f>
        <v>1.6554299346540815E-3</v>
      </c>
      <c r="D55" s="8">
        <f t="shared" si="0"/>
        <v>96332.207663105481</v>
      </c>
      <c r="E55" s="7">
        <f t="shared" si="1"/>
        <v>9.0581461601904108E-3</v>
      </c>
      <c r="F55" s="23"/>
    </row>
    <row r="56" spans="1:6" x14ac:dyDescent="0.25">
      <c r="A56" s="5" t="s">
        <v>53</v>
      </c>
      <c r="B56" s="6">
        <f>'[1]Poverty-Uninsured Population'!B52</f>
        <v>182740</v>
      </c>
      <c r="C56" s="7">
        <f>'[1]Poverty-Uninsured Population'!C52</f>
        <v>3.8853786212053884E-3</v>
      </c>
      <c r="D56" s="8">
        <f t="shared" si="0"/>
        <v>183450.01408923909</v>
      </c>
      <c r="E56" s="7">
        <f t="shared" si="1"/>
        <v>1.7249859429368637E-2</v>
      </c>
      <c r="F56" s="23"/>
    </row>
    <row r="57" spans="1:6" x14ac:dyDescent="0.25">
      <c r="A57" s="5" t="s">
        <v>69</v>
      </c>
      <c r="B57" s="6">
        <f>'[1]Poverty-Uninsured Population'!B53</f>
        <v>61080</v>
      </c>
      <c r="C57" s="7">
        <f>'[1]Poverty-Uninsured Population'!C53</f>
        <v>6.4204934328455495E-3</v>
      </c>
      <c r="D57" s="8">
        <f t="shared" si="0"/>
        <v>61472.163738878204</v>
      </c>
      <c r="E57" s="7">
        <f t="shared" si="1"/>
        <v>5.7802458537776786E-3</v>
      </c>
      <c r="F57" s="23"/>
    </row>
    <row r="58" spans="1:6" x14ac:dyDescent="0.25">
      <c r="A58" s="5" t="s">
        <v>54</v>
      </c>
      <c r="B58" s="6">
        <f>'[1]Poverty-Uninsured Population'!B54</f>
        <v>24717</v>
      </c>
      <c r="C58" s="7">
        <f>'[1]Poverty-Uninsured Population'!C54</f>
        <v>-6.1664636872369621E-4</v>
      </c>
      <c r="D58" s="8">
        <f t="shared" si="0"/>
        <v>24701.758351704255</v>
      </c>
      <c r="E58" s="7">
        <f t="shared" si="1"/>
        <v>2.3227136903781007E-3</v>
      </c>
      <c r="F58" s="23"/>
    </row>
    <row r="59" spans="1:6" x14ac:dyDescent="0.25">
      <c r="A59" s="5" t="s">
        <v>55</v>
      </c>
      <c r="B59" s="6">
        <f>'[1]Poverty-Uninsured Population'!B55</f>
        <v>6888</v>
      </c>
      <c r="C59" s="7">
        <f>'[1]Poverty-Uninsured Population'!C55</f>
        <v>-1.3203395158755109E-3</v>
      </c>
      <c r="D59" s="8">
        <f t="shared" si="0"/>
        <v>6878.9055014146497</v>
      </c>
      <c r="E59" s="7">
        <f t="shared" si="1"/>
        <v>6.4682553182902002E-4</v>
      </c>
      <c r="F59" s="23"/>
    </row>
    <row r="60" spans="1:6" x14ac:dyDescent="0.25">
      <c r="A60" s="5" t="s">
        <v>56</v>
      </c>
      <c r="B60" s="6">
        <f>'[1]Poverty-Uninsured Population'!B56</f>
        <v>200841</v>
      </c>
      <c r="C60" s="7">
        <f>'[1]Poverty-Uninsured Population'!C56</f>
        <v>7.2898985492564341E-3</v>
      </c>
      <c r="D60" s="8">
        <f t="shared" si="0"/>
        <v>202305.1105145312</v>
      </c>
      <c r="E60" s="7">
        <f t="shared" si="1"/>
        <v>1.9022809758526223E-2</v>
      </c>
      <c r="F60" s="23"/>
    </row>
    <row r="61" spans="1:6" x14ac:dyDescent="0.25">
      <c r="A61" s="5" t="s">
        <v>57</v>
      </c>
      <c r="B61" s="6">
        <f>'[1]Poverty-Uninsured Population'!B57</f>
        <v>13650</v>
      </c>
      <c r="C61" s="7">
        <f>'[1]Poverty-Uninsured Population'!C57</f>
        <v>-3.494188612623216E-4</v>
      </c>
      <c r="D61" s="8">
        <f t="shared" si="0"/>
        <v>13645.230432543771</v>
      </c>
      <c r="E61" s="7">
        <f t="shared" si="1"/>
        <v>1.2830650791240796E-3</v>
      </c>
      <c r="F61" s="23"/>
    </row>
    <row r="62" spans="1:6" x14ac:dyDescent="0.25">
      <c r="A62" s="5" t="s">
        <v>58</v>
      </c>
      <c r="B62" s="6">
        <f>'[1]Poverty-Uninsured Population'!B58</f>
        <v>187151</v>
      </c>
      <c r="C62" s="7">
        <f>'[1]Poverty-Uninsured Population'!C58</f>
        <v>9.9253425873267135E-4</v>
      </c>
      <c r="D62" s="8">
        <f t="shared" si="0"/>
        <v>187336.75377905607</v>
      </c>
      <c r="E62" s="7">
        <f t="shared" si="1"/>
        <v>1.7615330719304198E-2</v>
      </c>
      <c r="F62" s="23"/>
    </row>
    <row r="63" spans="1:6" x14ac:dyDescent="0.25">
      <c r="A63" s="5" t="s">
        <v>59</v>
      </c>
      <c r="B63" s="6">
        <f>'[1]Poverty-Uninsured Population'!B59</f>
        <v>65063</v>
      </c>
      <c r="C63" s="7">
        <f>'[1]Poverty-Uninsured Population'!C59</f>
        <v>6.0021063153761021E-3</v>
      </c>
      <c r="D63" s="8">
        <f t="shared" si="0"/>
        <v>65453.515043197316</v>
      </c>
      <c r="E63" s="7">
        <f t="shared" si="1"/>
        <v>6.154613501986362E-3</v>
      </c>
      <c r="F63" s="23"/>
    </row>
    <row r="64" spans="1:6" x14ac:dyDescent="0.25">
      <c r="A64" s="10" t="s">
        <v>60</v>
      </c>
      <c r="B64" s="8">
        <f>SUM(B7:B63)</f>
        <v>10602180</v>
      </c>
      <c r="C64" s="22"/>
      <c r="D64" s="8">
        <f>SUM(D7:D63)</f>
        <v>10634870.089254608</v>
      </c>
      <c r="E64" s="11">
        <f>SUM(E7:E63)</f>
        <v>0.99999999999999989</v>
      </c>
      <c r="F64" s="23"/>
    </row>
    <row r="65" spans="1:6" hidden="1" x14ac:dyDescent="0.25">
      <c r="A65" s="19"/>
      <c r="B65" s="19"/>
      <c r="C65" s="19"/>
      <c r="D65" s="19"/>
      <c r="E65" s="19"/>
      <c r="F65" s="23"/>
    </row>
    <row r="66" spans="1:6" x14ac:dyDescent="0.25">
      <c r="A66" s="12" t="s">
        <v>72</v>
      </c>
      <c r="B66" s="19"/>
      <c r="C66" s="24"/>
      <c r="D66" s="15"/>
      <c r="E66" s="19"/>
      <c r="F66" s="23"/>
    </row>
    <row r="67" spans="1:6" hidden="1" x14ac:dyDescent="0.25">
      <c r="A67" s="19"/>
      <c r="B67" s="19"/>
      <c r="C67" s="19"/>
      <c r="D67" s="16"/>
      <c r="E67" s="16"/>
      <c r="F67" s="23"/>
    </row>
    <row r="68" spans="1:6" hidden="1" x14ac:dyDescent="0.25">
      <c r="A68" s="19"/>
      <c r="B68" s="19"/>
      <c r="C68" s="19"/>
      <c r="D68" s="25"/>
      <c r="E68" s="25"/>
      <c r="F68" s="23"/>
    </row>
    <row r="69" spans="1:6" hidden="1" x14ac:dyDescent="0.25">
      <c r="A69" s="19"/>
      <c r="B69" s="19"/>
      <c r="C69" s="19"/>
      <c r="D69" s="25"/>
      <c r="E69" s="19"/>
      <c r="F69" s="23"/>
    </row>
    <row r="70" spans="1:6" hidden="1" x14ac:dyDescent="0.25">
      <c r="A70" s="19"/>
      <c r="B70" s="19"/>
      <c r="C70" s="19"/>
      <c r="D70" s="19"/>
      <c r="E70" s="19"/>
      <c r="F70" s="23"/>
    </row>
    <row r="71" spans="1:6" hidden="1" x14ac:dyDescent="0.25">
      <c r="A71" s="19"/>
      <c r="B71" s="19"/>
      <c r="C71" s="19"/>
      <c r="D71" s="19"/>
      <c r="E71" s="19"/>
      <c r="F71" s="23"/>
    </row>
    <row r="72" spans="1:6" hidden="1" x14ac:dyDescent="0.25">
      <c r="A72" s="19"/>
      <c r="B72" s="19"/>
      <c r="C72" s="19"/>
      <c r="D72" s="19"/>
      <c r="E72" s="19"/>
      <c r="F72" s="23"/>
    </row>
    <row r="73" spans="1:6" hidden="1" x14ac:dyDescent="0.25">
      <c r="A73" s="19"/>
      <c r="B73" s="19"/>
      <c r="C73" s="19"/>
      <c r="D73" s="19"/>
      <c r="E73" s="19"/>
      <c r="F73" s="23"/>
    </row>
    <row r="74" spans="1:6" hidden="1" x14ac:dyDescent="0.25">
      <c r="A74" s="19"/>
      <c r="B74" s="19"/>
      <c r="C74" s="19"/>
      <c r="D74" s="19"/>
      <c r="E74" s="19"/>
      <c r="F74" s="23"/>
    </row>
    <row r="75" spans="1:6" hidden="1" x14ac:dyDescent="0.25">
      <c r="A75" s="19"/>
      <c r="B75" s="19"/>
      <c r="C75" s="19"/>
      <c r="D75" s="19"/>
      <c r="E75" s="19"/>
      <c r="F75" s="23"/>
    </row>
    <row r="76" spans="1:6" hidden="1" x14ac:dyDescent="0.25">
      <c r="A76" s="19"/>
      <c r="B76" s="19"/>
      <c r="C76" s="19"/>
      <c r="D76" s="19"/>
      <c r="E76" s="19"/>
      <c r="F76" s="23"/>
    </row>
    <row r="77" spans="1:6" hidden="1" x14ac:dyDescent="0.25">
      <c r="A77" s="19"/>
      <c r="B77" s="19"/>
      <c r="C77" s="19"/>
      <c r="D77" s="19"/>
      <c r="E77" s="19"/>
      <c r="F77" s="23"/>
    </row>
    <row r="78" spans="1:6" hidden="1" x14ac:dyDescent="0.25">
      <c r="A78" s="19"/>
      <c r="B78" s="19"/>
      <c r="C78" s="19"/>
      <c r="D78" s="19"/>
      <c r="E78" s="19"/>
      <c r="F78" s="23"/>
    </row>
    <row r="79" spans="1:6" hidden="1" x14ac:dyDescent="0.25">
      <c r="A79" s="19"/>
      <c r="B79" s="19"/>
      <c r="C79" s="19"/>
      <c r="D79" s="19"/>
      <c r="E79" s="19"/>
      <c r="F79" s="23"/>
    </row>
    <row r="80" spans="1:6" hidden="1" x14ac:dyDescent="0.25">
      <c r="A80" s="19"/>
      <c r="B80" s="19"/>
      <c r="C80" s="19"/>
      <c r="D80" s="19"/>
      <c r="E80" s="19"/>
      <c r="F80" s="23"/>
    </row>
    <row r="81" spans="1:6" hidden="1" x14ac:dyDescent="0.25">
      <c r="A81" s="19"/>
      <c r="B81" s="19"/>
      <c r="C81" s="19"/>
      <c r="D81" s="19"/>
      <c r="E81" s="19"/>
      <c r="F81" s="23"/>
    </row>
    <row r="82" spans="1:6" hidden="1" x14ac:dyDescent="0.25">
      <c r="A82" s="19"/>
      <c r="B82" s="19"/>
      <c r="C82" s="19"/>
      <c r="D82" s="19"/>
      <c r="E82" s="19"/>
      <c r="F82" s="23"/>
    </row>
  </sheetData>
  <sheetProtection sheet="1" objects="1" scenarios="1" selectLockedCells="1" sort="0" autoFilter="0"/>
  <mergeCells count="2">
    <mergeCell ref="A3:E3"/>
    <mergeCell ref="A2:E2"/>
  </mergeCells>
  <hyperlinks>
    <hyperlink ref="A66"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PublishingContactName xmlns="http://schemas.microsoft.com/sharepoint/v3" xsi:nil="true"/>
    <TAGBusPart xmlns="69bc34b3-1921-46c7-8c7a-d18363374b4b" xsi:nil="true"/>
    <Topics xmlns="69bc34b3-1921-46c7-8c7a-d18363374b4b" xsi:nil="true"/>
    <Publication_x0020_Type xmlns="69bc34b3-1921-46c7-8c7a-d18363374b4b" xsi:nil="true"/>
    <_dlc_DocId xmlns="69bc34b3-1921-46c7-8c7a-d18363374b4b">DHCSDOC-1797567310-1821</_dlc_DocId>
    <_dlc_DocIdUrl xmlns="69bc34b3-1921-46c7-8c7a-d18363374b4b">
      <Url>http://dhcsgovstaging:88/_layouts/15/DocIdRedir.aspx?ID=DHCSDOC-1797567310-1821</Url>
      <Description>DHCSDOC-1797567310-1821</Description>
    </_dlc_DocIdUrl>
    <TaxCatchAll xmlns="69bc34b3-1921-46c7-8c7a-d18363374b4b">
      <Value>11</Value>
    </TaxCatchAl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4205BA87-A712-431E-8209-EAB9DB6F3188}"/>
</file>

<file path=customXml/itemProps2.xml><?xml version="1.0" encoding="utf-8"?>
<ds:datastoreItem xmlns:ds="http://schemas.openxmlformats.org/officeDocument/2006/customXml" ds:itemID="{89AE6E1C-8B51-45EB-91B8-8DBF6AD8EB0A}"/>
</file>

<file path=customXml/itemProps3.xml><?xml version="1.0" encoding="utf-8"?>
<ds:datastoreItem xmlns:ds="http://schemas.openxmlformats.org/officeDocument/2006/customXml" ds:itemID="{0BA0496A-0103-4477-A7B9-C72065B1952B}"/>
</file>

<file path=customXml/itemProps4.xml><?xml version="1.0" encoding="utf-8"?>
<ds:datastoreItem xmlns:ds="http://schemas.openxmlformats.org/officeDocument/2006/customXml" ds:itemID="{386FBE0F-8296-4F71-9F28-E41D75862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Enc-2-Population-Most-Likely-to-Apply-for-Services</dc:title>
  <dc:creator>Christensen, Theresa (MHSD-FMOR)@DHCS</dc:creator>
  <cp:keywords/>
  <cp:lastModifiedBy>Bell, Emily@DHCS</cp:lastModifiedBy>
  <cp:lastPrinted>2023-06-06T22:15:56Z</cp:lastPrinted>
  <dcterms:created xsi:type="dcterms:W3CDTF">2017-07-20T14:48:34Z</dcterms:created>
  <dcterms:modified xsi:type="dcterms:W3CDTF">2025-11-12T23:42:02Z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mediated">
    <vt:bool>false</vt:bool>
  </property>
  <property fmtid="{D5CDD505-2E9C-101B-9397-08002B2CF9AE}" pid="3" name="ContentTypeId">
    <vt:lpwstr>0x010100EEE380F46F125946A8B4C4C90D9FFCDC005D6794E1005A074DB3CDA58DCE25DF47</vt:lpwstr>
  </property>
  <property fmtid="{D5CDD505-2E9C-101B-9397-08002B2CF9AE}" pid="4" name="Organization">
    <vt:lpwstr>103</vt:lpwstr>
  </property>
  <property fmtid="{D5CDD505-2E9C-101B-9397-08002B2CF9AE}" pid="5" name="_dlc_DocIdItemGuid">
    <vt:lpwstr>401cf1d6-1853-4662-82c6-02d63facab59</vt:lpwstr>
  </property>
  <property fmtid="{D5CDD505-2E9C-101B-9397-08002B2CF9AE}" pid="6" name="Division">
    <vt:lpwstr>11;#Community Services|c23dee46-a4de-4c29-8bbc-79830d9e7d7c</vt:lpwstr>
  </property>
</Properties>
</file>