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CSD\CSDGroups\3. Community Support Branch\3. PMF Section\2. Fiscal Unit\Allocation Methodology-SCO Distribution\2021-22 Distribution\IN\"/>
    </mc:Choice>
  </mc:AlternateContent>
  <bookViews>
    <workbookView xWindow="0" yWindow="0" windowWidth="24000" windowHeight="9600"/>
  </bookViews>
  <sheets>
    <sheet name="Enclosure 2" sheetId="1" r:id="rId1"/>
  </sheets>
  <externalReferences>
    <externalReference r:id="rId2"/>
  </externalReferences>
  <definedNames>
    <definedName name="_xlnm.Print_Titles" localSheetId="0">'Enclosure 2'!$3:$5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C6" i="1" l="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D62" i="1" l="1"/>
  <c r="D61" i="1"/>
  <c r="D60" i="1"/>
  <c r="D59" i="1"/>
  <c r="D58" i="1"/>
  <c r="D57" i="1"/>
  <c r="B64"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6" i="1" l="1"/>
  <c r="D64" i="1" s="1"/>
  <c r="E56" i="1" l="1"/>
  <c r="E44" i="1"/>
  <c r="E20" i="1"/>
  <c r="E48" i="1"/>
  <c r="E26" i="1"/>
  <c r="E19" i="1"/>
  <c r="E6" i="1"/>
  <c r="E58" i="1"/>
  <c r="E60" i="1"/>
  <c r="E17" i="1"/>
  <c r="E43" i="1"/>
  <c r="E45" i="1"/>
  <c r="E47" i="1"/>
  <c r="E28" i="1"/>
  <c r="E40" i="1"/>
  <c r="E38" i="1"/>
  <c r="E57" i="1"/>
  <c r="E14" i="1"/>
  <c r="E13" i="1"/>
  <c r="E49" i="1"/>
  <c r="E31" i="1"/>
  <c r="E46" i="1"/>
  <c r="E24" i="1"/>
  <c r="E54" i="1"/>
  <c r="E7" i="1"/>
  <c r="E37" i="1"/>
  <c r="E36" i="1"/>
  <c r="E50" i="1"/>
  <c r="E59" i="1"/>
  <c r="E27" i="1"/>
  <c r="E9" i="1"/>
  <c r="E33" i="1"/>
  <c r="E29" i="1"/>
  <c r="E39" i="1"/>
  <c r="E61" i="1"/>
  <c r="E41" i="1"/>
  <c r="E52" i="1"/>
  <c r="E15" i="1"/>
  <c r="E22" i="1"/>
  <c r="E53" i="1"/>
  <c r="E23" i="1"/>
  <c r="E30" i="1"/>
  <c r="E18" i="1"/>
  <c r="E55" i="1"/>
  <c r="E51" i="1"/>
  <c r="E10" i="1"/>
  <c r="E16" i="1"/>
  <c r="E42" i="1"/>
  <c r="E11" i="1"/>
  <c r="E35" i="1"/>
  <c r="E12" i="1"/>
  <c r="E21" i="1"/>
  <c r="E62" i="1"/>
  <c r="E8" i="1"/>
  <c r="E34" i="1"/>
  <c r="E32" i="1"/>
  <c r="E25" i="1"/>
  <c r="E64" i="1" l="1"/>
</calcChain>
</file>

<file path=xl/sharedStrings.xml><?xml version="1.0" encoding="utf-8"?>
<sst xmlns="http://schemas.openxmlformats.org/spreadsheetml/2006/main" count="73" uniqueCount="73">
  <si>
    <t>Poverty Population below 200% of FPL</t>
  </si>
  <si>
    <t>County</t>
  </si>
  <si>
    <t>Updated Poverty Population</t>
  </si>
  <si>
    <t>Updated Poverty %</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</si>
  <si>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</si>
  <si>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</si>
  <si>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</si>
  <si>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</si>
  <si>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</si>
  <si>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</si>
  <si>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</si>
  <si>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</si>
  <si>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</si>
  <si>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</si>
  <si>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</si>
  <si>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</si>
  <si>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</si>
  <si>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</si>
  <si>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</si>
  <si>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</si>
  <si>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</si>
  <si>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</si>
  <si>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</si>
  <si>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</si>
  <si>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</si>
  <si>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</si>
  <si>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</si>
  <si>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</si>
  <si>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</si>
  <si>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</si>
  <si>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</si>
  <si>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</si>
  <si>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</si>
  <si>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</si>
  <si>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</si>
  <si>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</si>
  <si>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</si>
  <si>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</si>
  <si>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</si>
  <si>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</si>
  <si>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</si>
  <si>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</si>
  <si>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</si>
  <si>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</si>
  <si>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</si>
  <si>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</si>
  <si>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</si>
  <si>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</si>
  <si>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</si>
  <si>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</si>
  <si>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</si>
  <si>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</si>
  <si>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</si>
  <si>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</si>
  <si>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</si>
  <si>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</si>
  <si>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</si>
  <si>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</si>
  <si>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</si>
  <si>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</si>
  <si>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</si>
  <si>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</si>
  <si>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t>
  </si>
  <si>
    <t>US Census Data</t>
  </si>
  <si>
    <t>Enclosure 2-Population Most Likely to Apply for Services</t>
  </si>
  <si>
    <t>A</t>
  </si>
  <si>
    <t>B</t>
  </si>
  <si>
    <t>C</t>
  </si>
  <si>
    <t>D</t>
  </si>
  <si>
    <t>(B+100%)*A</t>
  </si>
  <si>
    <t>C/Total</t>
  </si>
  <si>
    <t>Poverty Population (Census.Gov) - 2019</t>
  </si>
  <si>
    <t>CA Population Growth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</si>
</sst>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0%"/>
    <numFmt numFmtId="165" formatCode="mm/dd/yy"/>
    <numFmt numFmtId="166" formatCode="#,##0.0000"/>
    <numFmt numFmtId="167" formatCode="_(* #,##0_);_(* \(#,##0\);_(* &quot;-&quot;??_);_(@_)"/>
    <numFmt numFmtId="168" formatCode="0.000%"/>
  </numFmts>
  <fonts count="9" x14ac:knownFonts="1">
    <font>
      <sz val="11"/>
      <color theme="1"/>
      <name val="Calibri"/>
      <family val="2"/>
      <scheme val="minor"/>
    </font>
    <font>
      <sz val="11"/>
      <color theme="1"/>
      <name val="Calibri"/>
      <family val="2"/>
      <scheme val="minor"/>
    </font>
    <font>
      <sz val="10"/>
      <name val="Arial"/>
      <family val="2"/>
    </font>
    <font>
      <u/>
      <sz val="10"/>
      <color indexed="12"/>
      <name val="MS Sans Serif"/>
      <family val="2"/>
    </font>
    <font>
      <b/>
      <sz val="12"/>
      <name val="Arial"/>
      <family val="2"/>
    </font>
    <font>
      <sz val="12"/>
      <color theme="1"/>
      <name val="Arial"/>
      <family val="2"/>
    </font>
    <font>
      <sz val="12"/>
      <name val="Arial"/>
      <family val="2"/>
    </font>
    <font>
      <sz val="12"/>
      <color indexed="8"/>
      <name val="Arial"/>
      <family val="2"/>
    </font>
    <font>
      <u/>
      <sz val="12"/>
      <color indexed="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cellStyleXfs>
  <cellXfs count="21">
    <xf numFmtId="0" fontId="0" fillId="0" borderId="0" xfId="0"/>
    <xf numFmtId="0" fontId="5" fillId="0" borderId="0" xfId="0" applyFont="1"/>
    <xf numFmtId="0" fontId="4" fillId="0" borderId="1" xfId="3"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3"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3" applyFont="1" applyFill="1" applyBorder="1"/>
    <xf numFmtId="3" fontId="7" fillId="0" borderId="1" xfId="0" applyNumberFormat="1" applyFont="1" applyFill="1" applyBorder="1" applyAlignment="1"/>
    <xf numFmtId="164" fontId="6" fillId="0" borderId="1" xfId="2" applyNumberFormat="1" applyFont="1" applyFill="1" applyBorder="1"/>
    <xf numFmtId="3" fontId="6" fillId="0" borderId="1" xfId="3" applyNumberFormat="1" applyFont="1" applyFill="1" applyBorder="1"/>
    <xf numFmtId="0" fontId="6" fillId="0" borderId="1" xfId="3" applyFont="1" applyFill="1" applyBorder="1" applyAlignment="1">
      <alignment horizontal="left"/>
    </xf>
    <xf numFmtId="165" fontId="6" fillId="0" borderId="1" xfId="3" applyNumberFormat="1" applyFont="1" applyFill="1" applyBorder="1"/>
    <xf numFmtId="10" fontId="6" fillId="0" borderId="1" xfId="3" applyNumberFormat="1" applyFont="1" applyFill="1" applyBorder="1"/>
    <xf numFmtId="0" fontId="8" fillId="0" borderId="0" xfId="4" applyFont="1" applyFill="1"/>
    <xf numFmtId="0" fontId="6" fillId="0" borderId="0" xfId="3" applyFont="1" applyFill="1"/>
    <xf numFmtId="166" fontId="6" fillId="0" borderId="0" xfId="3" applyNumberFormat="1" applyFont="1" applyFill="1"/>
    <xf numFmtId="167" fontId="6" fillId="0" borderId="0" xfId="1" applyNumberFormat="1" applyFont="1" applyFill="1"/>
    <xf numFmtId="168" fontId="6" fillId="0" borderId="0" xfId="2" applyNumberFormat="1" applyFont="1" applyFill="1"/>
    <xf numFmtId="3" fontId="6" fillId="0" borderId="0" xfId="3" applyNumberFormat="1" applyFont="1" applyFill="1"/>
    <xf numFmtId="0" fontId="4" fillId="0" borderId="1" xfId="3" applyFont="1" applyFill="1" applyBorder="1" applyAlignment="1">
      <alignment horizontal="center" vertical="top"/>
    </xf>
    <xf numFmtId="0" fontId="4" fillId="0" borderId="1" xfId="3" applyFont="1" applyFill="1" applyBorder="1" applyAlignment="1">
      <alignment horizontal="center" wrapText="1"/>
    </xf>
  </cellXfs>
  <cellStyles count="5">
    <cellStyle name="Comma" xfId="1" builtinId="3"/>
    <cellStyle name="Hyperlink" xfId="4" builtinId="8"/>
    <cellStyle name="Normal" xfId="0" builtinId="0"/>
    <cellStyle name="Normal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Community%20Support%20Branch/3.%20PMF%20Section/2.%20Fiscal%20Unit/Allocation%20Methodology-SCO%20Distribution/2021-22%20Distribution/2021-22%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sheetData sheetId="1"/>
      <sheetData sheetId="2">
        <row r="3">
          <cell r="B3">
            <v>346227</v>
          </cell>
          <cell r="C3">
            <v>-3.9221604772733563E-3</v>
          </cell>
        </row>
        <row r="4">
          <cell r="B4">
            <v>404</v>
          </cell>
          <cell r="C4">
            <v>-9.5986038394415361E-3</v>
          </cell>
        </row>
        <row r="5">
          <cell r="B5">
            <v>8464</v>
          </cell>
          <cell r="C5">
            <v>-7.8570859766941836E-3</v>
          </cell>
        </row>
        <row r="6">
          <cell r="B6">
            <v>84794</v>
          </cell>
          <cell r="C6">
            <v>-3.0064464874539964E-2</v>
          </cell>
        </row>
        <row r="7">
          <cell r="B7">
            <v>12666</v>
          </cell>
          <cell r="C7">
            <v>2.8874130999711258E-4</v>
          </cell>
        </row>
        <row r="8">
          <cell r="B8">
            <v>7753</v>
          </cell>
          <cell r="C8">
            <v>9.8955969133000445E-3</v>
          </cell>
        </row>
        <row r="9">
          <cell r="B9">
            <v>235822</v>
          </cell>
          <cell r="C9">
            <v>3.4795752152666473E-3</v>
          </cell>
        </row>
        <row r="10">
          <cell r="B10">
            <v>11065</v>
          </cell>
          <cell r="C10">
            <v>-1.0355844441996255E-2</v>
          </cell>
        </row>
        <row r="11">
          <cell r="B11">
            <v>38339</v>
          </cell>
          <cell r="C11">
            <v>9.5236126685235047E-3</v>
          </cell>
        </row>
        <row r="12">
          <cell r="B12">
            <v>437100</v>
          </cell>
          <cell r="C12">
            <v>6.2619328584366044E-3</v>
          </cell>
        </row>
        <row r="13">
          <cell r="B13">
            <v>12079</v>
          </cell>
          <cell r="C13">
            <v>3.279021026299777E-3</v>
          </cell>
        </row>
        <row r="14">
          <cell r="B14">
            <v>55177</v>
          </cell>
          <cell r="C14">
            <v>-1.4854243209058603E-2</v>
          </cell>
        </row>
        <row r="15">
          <cell r="B15">
            <v>79991</v>
          </cell>
          <cell r="C15">
            <v>-1.2673679294349916E-2</v>
          </cell>
        </row>
        <row r="16">
          <cell r="B16">
            <v>4861</v>
          </cell>
          <cell r="C16">
            <v>-1.1300043047783039E-3</v>
          </cell>
        </row>
        <row r="17">
          <cell r="B17">
            <v>397656</v>
          </cell>
          <cell r="C17">
            <v>-2.8740396235717061E-3</v>
          </cell>
        </row>
        <row r="18">
          <cell r="B18">
            <v>58523</v>
          </cell>
          <cell r="C18">
            <v>-4.2170129709052217E-3</v>
          </cell>
        </row>
        <row r="19">
          <cell r="B19">
            <v>26057</v>
          </cell>
          <cell r="C19">
            <v>-1.0155456604952738E-3</v>
          </cell>
        </row>
        <row r="20">
          <cell r="B20">
            <v>6618</v>
          </cell>
          <cell r="C20">
            <v>-3.8163678225075E-2</v>
          </cell>
        </row>
        <row r="21">
          <cell r="B21">
            <v>3458721</v>
          </cell>
          <cell r="C21">
            <v>-8.9936337354599334E-3</v>
          </cell>
        </row>
        <row r="22">
          <cell r="B22">
            <v>62805</v>
          </cell>
          <cell r="C22">
            <v>-8.0705161347271787E-4</v>
          </cell>
        </row>
        <row r="23">
          <cell r="B23">
            <v>43629</v>
          </cell>
          <cell r="C23">
            <v>-1.0038865078267815E-2</v>
          </cell>
        </row>
        <row r="24">
          <cell r="B24">
            <v>6332</v>
          </cell>
          <cell r="C24">
            <v>-2.0471395374571208E-3</v>
          </cell>
        </row>
        <row r="25">
          <cell r="B25">
            <v>34139</v>
          </cell>
          <cell r="C25">
            <v>-1.1846125781000593E-2</v>
          </cell>
        </row>
        <row r="26">
          <cell r="B26">
            <v>122138</v>
          </cell>
          <cell r="C26">
            <v>5.2373020130438465E-3</v>
          </cell>
        </row>
        <row r="27">
          <cell r="B27">
            <v>3849</v>
          </cell>
          <cell r="C27">
            <v>-7.5290180905573561E-3</v>
          </cell>
        </row>
        <row r="28">
          <cell r="B28">
            <v>4160</v>
          </cell>
          <cell r="C28">
            <v>-1.1450665476987136E-2</v>
          </cell>
        </row>
        <row r="29">
          <cell r="B29">
            <v>148537</v>
          </cell>
          <cell r="C29">
            <v>-6.9823998110778327E-3</v>
          </cell>
        </row>
        <row r="30">
          <cell r="B30">
            <v>29677</v>
          </cell>
          <cell r="C30">
            <v>-9.8057553956834541E-3</v>
          </cell>
        </row>
        <row r="31">
          <cell r="B31">
            <v>26557</v>
          </cell>
          <cell r="C31">
            <v>-3.1603170544617747E-3</v>
          </cell>
        </row>
        <row r="32">
          <cell r="B32">
            <v>797688</v>
          </cell>
          <cell r="C32">
            <v>-8.4034194720249162E-3</v>
          </cell>
        </row>
        <row r="33">
          <cell r="B33">
            <v>69113</v>
          </cell>
          <cell r="C33">
            <v>1.498439908274125E-2</v>
          </cell>
        </row>
        <row r="34">
          <cell r="B34">
            <v>5249</v>
          </cell>
          <cell r="C34">
            <v>-7.6687116564417178E-3</v>
          </cell>
        </row>
        <row r="35">
          <cell r="B35">
            <v>796489</v>
          </cell>
          <cell r="C35">
            <v>5.6270303955514751E-3</v>
          </cell>
        </row>
        <row r="36">
          <cell r="B36">
            <v>494070</v>
          </cell>
          <cell r="C36">
            <v>5.0587287698539169E-3</v>
          </cell>
        </row>
        <row r="37">
          <cell r="B37">
            <v>15428</v>
          </cell>
          <cell r="C37">
            <v>1.6643728195115705E-2</v>
          </cell>
        </row>
        <row r="38">
          <cell r="B38">
            <v>772985</v>
          </cell>
          <cell r="C38">
            <v>2.2294504427642611E-4</v>
          </cell>
        </row>
        <row r="39">
          <cell r="B39">
            <v>899939</v>
          </cell>
          <cell r="C39">
            <v>-4.7654369387853737E-3</v>
          </cell>
        </row>
        <row r="40">
          <cell r="B40">
            <v>182988</v>
          </cell>
          <cell r="C40">
            <v>-1.6602924533285081E-2</v>
          </cell>
        </row>
        <row r="41">
          <cell r="B41">
            <v>258771</v>
          </cell>
          <cell r="C41">
            <v>1.2965656330599026E-2</v>
          </cell>
        </row>
        <row r="42">
          <cell r="B42">
            <v>69519</v>
          </cell>
          <cell r="C42">
            <v>-2.0396072509735637E-2</v>
          </cell>
        </row>
        <row r="43">
          <cell r="B43">
            <v>127321</v>
          </cell>
          <cell r="C43">
            <v>-7.5428532891690797E-3</v>
          </cell>
        </row>
        <row r="44">
          <cell r="B44">
            <v>141995</v>
          </cell>
          <cell r="C44">
            <v>-2.0729793501157574E-2</v>
          </cell>
        </row>
        <row r="45">
          <cell r="B45">
            <v>337166</v>
          </cell>
          <cell r="C45">
            <v>-5.652473876265573E-3</v>
          </cell>
        </row>
        <row r="46">
          <cell r="B46">
            <v>76621</v>
          </cell>
          <cell r="C46">
            <v>-3.4241584773627542E-2</v>
          </cell>
        </row>
        <row r="47">
          <cell r="B47">
            <v>62604</v>
          </cell>
          <cell r="C47">
            <v>1.4701243691420331E-3</v>
          </cell>
        </row>
        <row r="48">
          <cell r="B48">
            <v>955</v>
          </cell>
          <cell r="C48">
            <v>-3.4375E-3</v>
          </cell>
        </row>
        <row r="49">
          <cell r="B49">
            <v>17796</v>
          </cell>
          <cell r="C49">
            <v>-2.9912511526437712E-3</v>
          </cell>
        </row>
        <row r="50">
          <cell r="B50">
            <v>104306</v>
          </cell>
          <cell r="C50">
            <v>-1.5573380448121745E-3</v>
          </cell>
        </row>
        <row r="51">
          <cell r="B51">
            <v>115121</v>
          </cell>
          <cell r="C51">
            <v>-1.4545521151756167E-2</v>
          </cell>
        </row>
        <row r="52">
          <cell r="B52">
            <v>204182</v>
          </cell>
          <cell r="C52">
            <v>1.8687007934319762E-3</v>
          </cell>
        </row>
        <row r="53">
          <cell r="B53">
            <v>62898</v>
          </cell>
          <cell r="C53">
            <v>4.7095063080695469E-3</v>
          </cell>
        </row>
        <row r="54">
          <cell r="B54">
            <v>28351</v>
          </cell>
          <cell r="C54">
            <v>3.5009059361852408E-3</v>
          </cell>
        </row>
        <row r="55">
          <cell r="B55">
            <v>5035</v>
          </cell>
          <cell r="C55">
            <v>-1.180724669766069E-3</v>
          </cell>
        </row>
        <row r="56">
          <cell r="B56">
            <v>228557</v>
          </cell>
          <cell r="C56">
            <v>4.860211554787934E-3</v>
          </cell>
        </row>
        <row r="57">
          <cell r="B57">
            <v>14165</v>
          </cell>
          <cell r="C57">
            <v>-2.6581702321347291E-2</v>
          </cell>
        </row>
        <row r="58">
          <cell r="B58">
            <v>204322</v>
          </cell>
          <cell r="C58">
            <v>-7.1277515129829451E-3</v>
          </cell>
        </row>
        <row r="59">
          <cell r="B59">
            <v>72487</v>
          </cell>
          <cell r="C59">
            <v>-1.7064661327934345E-2</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actfinder.census.gov/faces/nav/jsf/pages/index.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topLeftCell="A31" zoomScale="80" zoomScaleNormal="80" workbookViewId="0">
      <selection activeCell="E62" sqref="E62"/>
    </sheetView>
  </sheetViews>
  <sheetFormatPr defaultColWidth="0" defaultRowHeight="15" zeroHeight="1" x14ac:dyDescent="0.25"/>
  <cols>
    <col min="1" max="1" width="18.33203125" style="14" bestFit="1" customWidth="1"/>
    <col min="2" max="2" width="17" style="14" customWidth="1"/>
    <col min="3" max="3" width="14" style="14" customWidth="1"/>
    <col min="4" max="4" width="14.109375" style="14" customWidth="1"/>
    <col min="5" max="5" width="11.5546875" style="14" bestFit="1" customWidth="1"/>
    <col min="6" max="6" width="4.33203125" style="1" hidden="1" customWidth="1"/>
    <col min="7" max="16384" width="9.109375" style="1" hidden="1"/>
  </cols>
  <sheetData>
    <row r="1" spans="1:5" ht="15.6" x14ac:dyDescent="0.3">
      <c r="A1" s="20" t="s">
        <v>64</v>
      </c>
      <c r="B1" s="20"/>
      <c r="C1" s="20"/>
      <c r="D1" s="20"/>
      <c r="E1" s="20"/>
    </row>
    <row r="2" spans="1:5" ht="15.6" x14ac:dyDescent="0.25">
      <c r="A2" s="19" t="s">
        <v>0</v>
      </c>
      <c r="B2" s="19"/>
      <c r="C2" s="19"/>
      <c r="D2" s="19"/>
      <c r="E2" s="19"/>
    </row>
    <row r="3" spans="1:5" ht="62.4" x14ac:dyDescent="0.25">
      <c r="A3" s="2" t="s">
        <v>1</v>
      </c>
      <c r="B3" s="3" t="s">
        <v>71</v>
      </c>
      <c r="C3" s="3" t="s">
        <v>72</v>
      </c>
      <c r="D3" s="3" t="s">
        <v>2</v>
      </c>
      <c r="E3" s="3" t="s">
        <v>3</v>
      </c>
    </row>
    <row r="4" spans="1:5" x14ac:dyDescent="0.25">
      <c r="A4" s="4"/>
      <c r="B4" s="5" t="s">
        <v>65</v>
      </c>
      <c r="C4" s="5" t="s">
        <v>66</v>
      </c>
      <c r="D4" s="5" t="s">
        <v>67</v>
      </c>
      <c r="E4" s="5" t="s">
        <v>68</v>
      </c>
    </row>
    <row r="5" spans="1:5" x14ac:dyDescent="0.25">
      <c r="A5" s="4"/>
      <c r="B5" s="5"/>
      <c r="C5" s="5"/>
      <c r="D5" s="5" t="s">
        <v>69</v>
      </c>
      <c r="E5" s="5" t="s">
        <v>70</v>
      </c>
    </row>
    <row r="6" spans="1:5" x14ac:dyDescent="0.25">
      <c r="A6" s="6" t="s">
        <v>4</v>
      </c>
      <c r="B6" s="7">
        <f>'[1]Poverty-Uninsured Population'!B3</f>
        <v>346227</v>
      </c>
      <c r="C6" s="8">
        <f>'[1]Poverty-Uninsured Population'!C3</f>
        <v>-3.9221604772733563E-3</v>
      </c>
      <c r="D6" s="9">
        <f t="shared" ref="D6:D62" si="0">(C6+1)*B6</f>
        <v>344869.04214443511</v>
      </c>
      <c r="E6" s="8">
        <f>D6/$D$64</f>
        <v>2.9032477875010541E-2</v>
      </c>
    </row>
    <row r="7" spans="1:5" x14ac:dyDescent="0.25">
      <c r="A7" s="10" t="s">
        <v>5</v>
      </c>
      <c r="B7" s="7">
        <f>'[1]Poverty-Uninsured Population'!B4</f>
        <v>404</v>
      </c>
      <c r="C7" s="8">
        <f>'[1]Poverty-Uninsured Population'!C4</f>
        <v>-9.5986038394415361E-3</v>
      </c>
      <c r="D7" s="9">
        <f t="shared" si="0"/>
        <v>400.12216404886561</v>
      </c>
      <c r="E7" s="8">
        <f t="shared" ref="E7:E62" si="1">D7/$D$64</f>
        <v>3.3683910283210892E-5</v>
      </c>
    </row>
    <row r="8" spans="1:5" x14ac:dyDescent="0.25">
      <c r="A8" s="10" t="s">
        <v>6</v>
      </c>
      <c r="B8" s="7">
        <f>'[1]Poverty-Uninsured Population'!B5</f>
        <v>8464</v>
      </c>
      <c r="C8" s="8">
        <f>'[1]Poverty-Uninsured Population'!C5</f>
        <v>-7.8570859766941836E-3</v>
      </c>
      <c r="D8" s="9">
        <f t="shared" si="0"/>
        <v>8397.4976242932607</v>
      </c>
      <c r="E8" s="8">
        <f t="shared" si="1"/>
        <v>7.0693548619722539E-4</v>
      </c>
    </row>
    <row r="9" spans="1:5" x14ac:dyDescent="0.25">
      <c r="A9" s="6" t="s">
        <v>7</v>
      </c>
      <c r="B9" s="7">
        <f>'[1]Poverty-Uninsured Population'!B6</f>
        <v>84794</v>
      </c>
      <c r="C9" s="8">
        <f>'[1]Poverty-Uninsured Population'!C6</f>
        <v>-3.0064464874539964E-2</v>
      </c>
      <c r="D9" s="9">
        <f t="shared" si="0"/>
        <v>82244.713765428256</v>
      </c>
      <c r="E9" s="8">
        <f t="shared" si="1"/>
        <v>6.9236943330255379E-3</v>
      </c>
    </row>
    <row r="10" spans="1:5" x14ac:dyDescent="0.25">
      <c r="A10" s="6" t="s">
        <v>8</v>
      </c>
      <c r="B10" s="7">
        <f>'[1]Poverty-Uninsured Population'!B7</f>
        <v>12666</v>
      </c>
      <c r="C10" s="8">
        <f>'[1]Poverty-Uninsured Population'!C7</f>
        <v>2.8874130999711258E-4</v>
      </c>
      <c r="D10" s="9">
        <f t="shared" si="0"/>
        <v>12669.657197432422</v>
      </c>
      <c r="E10" s="8">
        <f t="shared" si="1"/>
        <v>1.0665832455740481E-3</v>
      </c>
    </row>
    <row r="11" spans="1:5" x14ac:dyDescent="0.25">
      <c r="A11" s="6" t="s">
        <v>9</v>
      </c>
      <c r="B11" s="7">
        <f>'[1]Poverty-Uninsured Population'!B8</f>
        <v>7753</v>
      </c>
      <c r="C11" s="8">
        <f>'[1]Poverty-Uninsured Population'!C8</f>
        <v>9.8955969133000445E-3</v>
      </c>
      <c r="D11" s="9">
        <f t="shared" si="0"/>
        <v>7829.7205628688162</v>
      </c>
      <c r="E11" s="8">
        <f t="shared" si="1"/>
        <v>6.5913770512866549E-4</v>
      </c>
    </row>
    <row r="12" spans="1:5" x14ac:dyDescent="0.25">
      <c r="A12" s="6" t="s">
        <v>10</v>
      </c>
      <c r="B12" s="7">
        <f>'[1]Poverty-Uninsured Population'!B9</f>
        <v>235822</v>
      </c>
      <c r="C12" s="8">
        <f>'[1]Poverty-Uninsured Population'!C9</f>
        <v>3.4795752152666473E-3</v>
      </c>
      <c r="D12" s="9">
        <f t="shared" si="0"/>
        <v>236642.56038641458</v>
      </c>
      <c r="E12" s="8">
        <f t="shared" si="1"/>
        <v>1.9921532695379073E-2</v>
      </c>
    </row>
    <row r="13" spans="1:5" x14ac:dyDescent="0.25">
      <c r="A13" s="6" t="s">
        <v>11</v>
      </c>
      <c r="B13" s="7">
        <f>'[1]Poverty-Uninsured Population'!B10</f>
        <v>11065</v>
      </c>
      <c r="C13" s="8">
        <f>'[1]Poverty-Uninsured Population'!C10</f>
        <v>-1.0355844441996255E-2</v>
      </c>
      <c r="D13" s="9">
        <f t="shared" si="0"/>
        <v>10950.412581249311</v>
      </c>
      <c r="E13" s="8">
        <f t="shared" si="1"/>
        <v>9.2185024498142728E-4</v>
      </c>
    </row>
    <row r="14" spans="1:5" x14ac:dyDescent="0.25">
      <c r="A14" s="6" t="s">
        <v>12</v>
      </c>
      <c r="B14" s="7">
        <f>'[1]Poverty-Uninsured Population'!B11</f>
        <v>38339</v>
      </c>
      <c r="C14" s="8">
        <f>'[1]Poverty-Uninsured Population'!C11</f>
        <v>9.5236126685235047E-3</v>
      </c>
      <c r="D14" s="9">
        <f t="shared" si="0"/>
        <v>38704.125786098521</v>
      </c>
      <c r="E14" s="8">
        <f t="shared" si="1"/>
        <v>3.2582706425876335E-3</v>
      </c>
    </row>
    <row r="15" spans="1:5" x14ac:dyDescent="0.25">
      <c r="A15" s="6" t="s">
        <v>13</v>
      </c>
      <c r="B15" s="7">
        <f>'[1]Poverty-Uninsured Population'!B12</f>
        <v>437100</v>
      </c>
      <c r="C15" s="8">
        <f>'[1]Poverty-Uninsured Population'!C12</f>
        <v>6.2619328584366044E-3</v>
      </c>
      <c r="D15" s="9">
        <f t="shared" si="0"/>
        <v>439837.09085242264</v>
      </c>
      <c r="E15" s="8">
        <f t="shared" si="1"/>
        <v>3.7027274264397218E-2</v>
      </c>
    </row>
    <row r="16" spans="1:5" x14ac:dyDescent="0.25">
      <c r="A16" s="6" t="s">
        <v>14</v>
      </c>
      <c r="B16" s="7">
        <f>'[1]Poverty-Uninsured Population'!B13</f>
        <v>12079</v>
      </c>
      <c r="C16" s="8">
        <f>'[1]Poverty-Uninsured Population'!C13</f>
        <v>3.279021026299777E-3</v>
      </c>
      <c r="D16" s="9">
        <f t="shared" si="0"/>
        <v>12118.607294976677</v>
      </c>
      <c r="E16" s="8">
        <f t="shared" si="1"/>
        <v>1.0201936247440846E-3</v>
      </c>
    </row>
    <row r="17" spans="1:5" x14ac:dyDescent="0.25">
      <c r="A17" s="6" t="s">
        <v>15</v>
      </c>
      <c r="B17" s="7">
        <f>'[1]Poverty-Uninsured Population'!B14</f>
        <v>55177</v>
      </c>
      <c r="C17" s="8">
        <f>'[1]Poverty-Uninsured Population'!C14</f>
        <v>-1.4854243209058603E-2</v>
      </c>
      <c r="D17" s="9">
        <f t="shared" si="0"/>
        <v>54357.387422453772</v>
      </c>
      <c r="E17" s="8">
        <f t="shared" si="1"/>
        <v>4.5760258383088694E-3</v>
      </c>
    </row>
    <row r="18" spans="1:5" x14ac:dyDescent="0.25">
      <c r="A18" s="6" t="s">
        <v>16</v>
      </c>
      <c r="B18" s="7">
        <f>'[1]Poverty-Uninsured Population'!B15</f>
        <v>79991</v>
      </c>
      <c r="C18" s="8">
        <f>'[1]Poverty-Uninsured Population'!C15</f>
        <v>-1.2673679294349916E-2</v>
      </c>
      <c r="D18" s="9">
        <f t="shared" si="0"/>
        <v>78977.219719565648</v>
      </c>
      <c r="E18" s="8">
        <f t="shared" si="1"/>
        <v>6.6486234017428597E-3</v>
      </c>
    </row>
    <row r="19" spans="1:5" x14ac:dyDescent="0.25">
      <c r="A19" s="6" t="s">
        <v>17</v>
      </c>
      <c r="B19" s="7">
        <f>'[1]Poverty-Uninsured Population'!B16</f>
        <v>4861</v>
      </c>
      <c r="C19" s="8">
        <f>'[1]Poverty-Uninsured Population'!C16</f>
        <v>-1.1300043047783039E-3</v>
      </c>
      <c r="D19" s="9">
        <f t="shared" si="0"/>
        <v>4855.5070490744729</v>
      </c>
      <c r="E19" s="8">
        <f t="shared" si="1"/>
        <v>4.0875632123330333E-4</v>
      </c>
    </row>
    <row r="20" spans="1:5" x14ac:dyDescent="0.25">
      <c r="A20" s="6" t="s">
        <v>18</v>
      </c>
      <c r="B20" s="7">
        <f>'[1]Poverty-Uninsured Population'!B17</f>
        <v>397656</v>
      </c>
      <c r="C20" s="8">
        <f>'[1]Poverty-Uninsured Population'!C17</f>
        <v>-2.8740396235717061E-3</v>
      </c>
      <c r="D20" s="9">
        <f t="shared" si="0"/>
        <v>396513.12089944899</v>
      </c>
      <c r="E20" s="8">
        <f t="shared" si="1"/>
        <v>3.3380086359979438E-2</v>
      </c>
    </row>
    <row r="21" spans="1:5" x14ac:dyDescent="0.25">
      <c r="A21" s="6" t="s">
        <v>19</v>
      </c>
      <c r="B21" s="7">
        <f>'[1]Poverty-Uninsured Population'!B18</f>
        <v>58523</v>
      </c>
      <c r="C21" s="8">
        <f>'[1]Poverty-Uninsured Population'!C18</f>
        <v>-4.2170129709052217E-3</v>
      </c>
      <c r="D21" s="9">
        <f t="shared" si="0"/>
        <v>58276.207749903711</v>
      </c>
      <c r="E21" s="8">
        <f t="shared" si="1"/>
        <v>4.905928063644544E-3</v>
      </c>
    </row>
    <row r="22" spans="1:5" x14ac:dyDescent="0.25">
      <c r="A22" s="6" t="s">
        <v>20</v>
      </c>
      <c r="B22" s="7">
        <f>'[1]Poverty-Uninsured Population'!B19</f>
        <v>26057</v>
      </c>
      <c r="C22" s="8">
        <f>'[1]Poverty-Uninsured Population'!C19</f>
        <v>-1.0155456604952738E-3</v>
      </c>
      <c r="D22" s="9">
        <f t="shared" si="0"/>
        <v>26030.537926724475</v>
      </c>
      <c r="E22" s="8">
        <f t="shared" si="1"/>
        <v>2.1913564979130318E-3</v>
      </c>
    </row>
    <row r="23" spans="1:5" x14ac:dyDescent="0.25">
      <c r="A23" s="6" t="s">
        <v>21</v>
      </c>
      <c r="B23" s="7">
        <f>'[1]Poverty-Uninsured Population'!B20</f>
        <v>6618</v>
      </c>
      <c r="C23" s="8">
        <f>'[1]Poverty-Uninsured Population'!C20</f>
        <v>-3.8163678225075E-2</v>
      </c>
      <c r="D23" s="9">
        <f t="shared" si="0"/>
        <v>6365.432777506453</v>
      </c>
      <c r="E23" s="8">
        <f t="shared" si="1"/>
        <v>5.3586800696487226E-4</v>
      </c>
    </row>
    <row r="24" spans="1:5" x14ac:dyDescent="0.25">
      <c r="A24" s="6" t="s">
        <v>22</v>
      </c>
      <c r="B24" s="7">
        <f>'[1]Poverty-Uninsured Population'!B21</f>
        <v>3458721</v>
      </c>
      <c r="C24" s="8">
        <f>'[1]Poverty-Uninsured Population'!C21</f>
        <v>-8.9936337354599334E-3</v>
      </c>
      <c r="D24" s="9">
        <f t="shared" si="0"/>
        <v>3427614.5301328562</v>
      </c>
      <c r="E24" s="8">
        <f t="shared" si="1"/>
        <v>0.28855052454511115</v>
      </c>
    </row>
    <row r="25" spans="1:5" x14ac:dyDescent="0.25">
      <c r="A25" s="6" t="s">
        <v>23</v>
      </c>
      <c r="B25" s="7">
        <f>'[1]Poverty-Uninsured Population'!B22</f>
        <v>62805</v>
      </c>
      <c r="C25" s="8">
        <f>'[1]Poverty-Uninsured Population'!C22</f>
        <v>-8.0705161347271787E-4</v>
      </c>
      <c r="D25" s="9">
        <f t="shared" si="0"/>
        <v>62754.313123415843</v>
      </c>
      <c r="E25" s="8">
        <f t="shared" si="1"/>
        <v>5.2829131776751821E-3</v>
      </c>
    </row>
    <row r="26" spans="1:5" x14ac:dyDescent="0.25">
      <c r="A26" s="6" t="s">
        <v>24</v>
      </c>
      <c r="B26" s="7">
        <f>'[1]Poverty-Uninsured Population'!B23</f>
        <v>43629</v>
      </c>
      <c r="C26" s="8">
        <f>'[1]Poverty-Uninsured Population'!C23</f>
        <v>-1.0038865078267815E-2</v>
      </c>
      <c r="D26" s="9">
        <f t="shared" si="0"/>
        <v>43191.014355500258</v>
      </c>
      <c r="E26" s="8">
        <f t="shared" si="1"/>
        <v>3.6359951617523224E-3</v>
      </c>
    </row>
    <row r="27" spans="1:5" x14ac:dyDescent="0.25">
      <c r="A27" s="6" t="s">
        <v>25</v>
      </c>
      <c r="B27" s="7">
        <f>'[1]Poverty-Uninsured Population'!B24</f>
        <v>6332</v>
      </c>
      <c r="C27" s="8">
        <f>'[1]Poverty-Uninsured Population'!C24</f>
        <v>-2.0471395374571208E-3</v>
      </c>
      <c r="D27" s="9">
        <f t="shared" si="0"/>
        <v>6319.037512448821</v>
      </c>
      <c r="E27" s="8">
        <f t="shared" si="1"/>
        <v>5.319622649535994E-4</v>
      </c>
    </row>
    <row r="28" spans="1:5" x14ac:dyDescent="0.25">
      <c r="A28" s="6" t="s">
        <v>26</v>
      </c>
      <c r="B28" s="7">
        <f>'[1]Poverty-Uninsured Population'!B25</f>
        <v>34139</v>
      </c>
      <c r="C28" s="8">
        <f>'[1]Poverty-Uninsured Population'!C25</f>
        <v>-1.1846125781000593E-2</v>
      </c>
      <c r="D28" s="9">
        <f t="shared" si="0"/>
        <v>33734.58511196242</v>
      </c>
      <c r="E28" s="8">
        <f t="shared" si="1"/>
        <v>2.8399145072451172E-3</v>
      </c>
    </row>
    <row r="29" spans="1:5" x14ac:dyDescent="0.25">
      <c r="A29" s="6" t="s">
        <v>27</v>
      </c>
      <c r="B29" s="7">
        <f>'[1]Poverty-Uninsured Population'!B26</f>
        <v>122138</v>
      </c>
      <c r="C29" s="8">
        <f>'[1]Poverty-Uninsured Population'!C26</f>
        <v>5.2373020130438465E-3</v>
      </c>
      <c r="D29" s="9">
        <f t="shared" si="0"/>
        <v>122777.67359326915</v>
      </c>
      <c r="E29" s="8">
        <f t="shared" si="1"/>
        <v>1.0335923659535036E-2</v>
      </c>
    </row>
    <row r="30" spans="1:5" x14ac:dyDescent="0.25">
      <c r="A30" s="6" t="s">
        <v>28</v>
      </c>
      <c r="B30" s="7">
        <f>'[1]Poverty-Uninsured Population'!B27</f>
        <v>3849</v>
      </c>
      <c r="C30" s="8">
        <f>'[1]Poverty-Uninsured Population'!C27</f>
        <v>-7.5290180905573561E-3</v>
      </c>
      <c r="D30" s="9">
        <f t="shared" si="0"/>
        <v>3820.0208093694446</v>
      </c>
      <c r="E30" s="8">
        <f t="shared" si="1"/>
        <v>3.2158488027942534E-4</v>
      </c>
    </row>
    <row r="31" spans="1:5" x14ac:dyDescent="0.25">
      <c r="A31" s="6" t="s">
        <v>29</v>
      </c>
      <c r="B31" s="7">
        <f>'[1]Poverty-Uninsured Population'!B28</f>
        <v>4160</v>
      </c>
      <c r="C31" s="8">
        <f>'[1]Poverty-Uninsured Population'!C28</f>
        <v>-1.1450665476987136E-2</v>
      </c>
      <c r="D31" s="9">
        <f t="shared" si="0"/>
        <v>4112.3652316157331</v>
      </c>
      <c r="E31" s="8">
        <f t="shared" si="1"/>
        <v>3.4619562213660096E-4</v>
      </c>
    </row>
    <row r="32" spans="1:5" x14ac:dyDescent="0.25">
      <c r="A32" s="6" t="s">
        <v>30</v>
      </c>
      <c r="B32" s="7">
        <f>'[1]Poverty-Uninsured Population'!B29</f>
        <v>148537</v>
      </c>
      <c r="C32" s="8">
        <f>'[1]Poverty-Uninsured Population'!C29</f>
        <v>-6.9823998110778327E-3</v>
      </c>
      <c r="D32" s="9">
        <f t="shared" si="0"/>
        <v>147499.85527926194</v>
      </c>
      <c r="E32" s="8">
        <f t="shared" si="1"/>
        <v>1.2417137410579633E-2</v>
      </c>
    </row>
    <row r="33" spans="1:5" x14ac:dyDescent="0.25">
      <c r="A33" s="6" t="s">
        <v>31</v>
      </c>
      <c r="B33" s="7">
        <f>'[1]Poverty-Uninsured Population'!B30</f>
        <v>29677</v>
      </c>
      <c r="C33" s="8">
        <f>'[1]Poverty-Uninsured Population'!C30</f>
        <v>-9.8057553956834541E-3</v>
      </c>
      <c r="D33" s="9">
        <f t="shared" si="0"/>
        <v>29385.994597122302</v>
      </c>
      <c r="E33" s="8">
        <f t="shared" si="1"/>
        <v>2.4738324805008861E-3</v>
      </c>
    </row>
    <row r="34" spans="1:5" x14ac:dyDescent="0.25">
      <c r="A34" s="6" t="s">
        <v>32</v>
      </c>
      <c r="B34" s="7">
        <f>'[1]Poverty-Uninsured Population'!B31</f>
        <v>26557</v>
      </c>
      <c r="C34" s="8">
        <f>'[1]Poverty-Uninsured Population'!C31</f>
        <v>-3.1603170544617747E-3</v>
      </c>
      <c r="D34" s="9">
        <f t="shared" si="0"/>
        <v>26473.071459984658</v>
      </c>
      <c r="E34" s="8">
        <f t="shared" si="1"/>
        <v>2.2286107696604671E-3</v>
      </c>
    </row>
    <row r="35" spans="1:5" x14ac:dyDescent="0.25">
      <c r="A35" s="6" t="s">
        <v>33</v>
      </c>
      <c r="B35" s="7">
        <f>'[1]Poverty-Uninsured Population'!B32</f>
        <v>797688</v>
      </c>
      <c r="C35" s="8">
        <f>'[1]Poverty-Uninsured Population'!C32</f>
        <v>-8.4034194720249162E-3</v>
      </c>
      <c r="D35" s="9">
        <f t="shared" si="0"/>
        <v>790984.69312819932</v>
      </c>
      <c r="E35" s="8">
        <f t="shared" si="1"/>
        <v>6.6588306853877469E-2</v>
      </c>
    </row>
    <row r="36" spans="1:5" x14ac:dyDescent="0.25">
      <c r="A36" s="6" t="s">
        <v>34</v>
      </c>
      <c r="B36" s="7">
        <f>'[1]Poverty-Uninsured Population'!B33</f>
        <v>69113</v>
      </c>
      <c r="C36" s="8">
        <f>'[1]Poverty-Uninsured Population'!C33</f>
        <v>1.498439908274125E-2</v>
      </c>
      <c r="D36" s="9">
        <f t="shared" si="0"/>
        <v>70148.616773805494</v>
      </c>
      <c r="E36" s="8">
        <f t="shared" si="1"/>
        <v>5.9053957171231238E-3</v>
      </c>
    </row>
    <row r="37" spans="1:5" x14ac:dyDescent="0.25">
      <c r="A37" s="6" t="s">
        <v>35</v>
      </c>
      <c r="B37" s="7">
        <f>'[1]Poverty-Uninsured Population'!B34</f>
        <v>5249</v>
      </c>
      <c r="C37" s="8">
        <f>'[1]Poverty-Uninsured Population'!C34</f>
        <v>-7.6687116564417178E-3</v>
      </c>
      <c r="D37" s="9">
        <f t="shared" si="0"/>
        <v>5208.7469325153379</v>
      </c>
      <c r="E37" s="8">
        <f t="shared" si="1"/>
        <v>4.3849349055647248E-4</v>
      </c>
    </row>
    <row r="38" spans="1:5" x14ac:dyDescent="0.25">
      <c r="A38" s="6" t="s">
        <v>36</v>
      </c>
      <c r="B38" s="7">
        <f>'[1]Poverty-Uninsured Population'!B35</f>
        <v>796489</v>
      </c>
      <c r="C38" s="8">
        <f>'[1]Poverty-Uninsured Population'!C35</f>
        <v>5.6270303955514751E-3</v>
      </c>
      <c r="D38" s="9">
        <f t="shared" si="0"/>
        <v>800970.86781272234</v>
      </c>
      <c r="E38" s="8">
        <f t="shared" si="1"/>
        <v>6.7428983633044517E-2</v>
      </c>
    </row>
    <row r="39" spans="1:5" x14ac:dyDescent="0.25">
      <c r="A39" s="6" t="s">
        <v>37</v>
      </c>
      <c r="B39" s="7">
        <f>'[1]Poverty-Uninsured Population'!B36</f>
        <v>494070</v>
      </c>
      <c r="C39" s="8">
        <f>'[1]Poverty-Uninsured Population'!C36</f>
        <v>5.0587287698539169E-3</v>
      </c>
      <c r="D39" s="9">
        <f t="shared" si="0"/>
        <v>496569.36612332176</v>
      </c>
      <c r="E39" s="8">
        <f t="shared" si="1"/>
        <v>4.1803227815808107E-2</v>
      </c>
    </row>
    <row r="40" spans="1:5" x14ac:dyDescent="0.25">
      <c r="A40" s="6" t="s">
        <v>38</v>
      </c>
      <c r="B40" s="7">
        <f>'[1]Poverty-Uninsured Population'!B37</f>
        <v>15428</v>
      </c>
      <c r="C40" s="8">
        <f>'[1]Poverty-Uninsured Population'!C37</f>
        <v>1.6643728195115705E-2</v>
      </c>
      <c r="D40" s="9">
        <f t="shared" si="0"/>
        <v>15684.779438594245</v>
      </c>
      <c r="E40" s="8">
        <f t="shared" si="1"/>
        <v>1.3204084924349176E-3</v>
      </c>
    </row>
    <row r="41" spans="1:5" x14ac:dyDescent="0.25">
      <c r="A41" s="6" t="s">
        <v>39</v>
      </c>
      <c r="B41" s="7">
        <f>'[1]Poverty-Uninsured Population'!B38</f>
        <v>772985</v>
      </c>
      <c r="C41" s="8">
        <f>'[1]Poverty-Uninsured Population'!C38</f>
        <v>2.2294504427642611E-4</v>
      </c>
      <c r="D41" s="9">
        <f t="shared" si="0"/>
        <v>773157.33317504998</v>
      </c>
      <c r="E41" s="8">
        <f t="shared" si="1"/>
        <v>6.5087527224046593E-2</v>
      </c>
    </row>
    <row r="42" spans="1:5" x14ac:dyDescent="0.25">
      <c r="A42" s="6" t="s">
        <v>40</v>
      </c>
      <c r="B42" s="7">
        <f>'[1]Poverty-Uninsured Population'!B39</f>
        <v>899939</v>
      </c>
      <c r="C42" s="8">
        <f>'[1]Poverty-Uninsured Population'!C39</f>
        <v>-4.7654369387853737E-3</v>
      </c>
      <c r="D42" s="9">
        <f t="shared" si="0"/>
        <v>895650.39744674636</v>
      </c>
      <c r="E42" s="8">
        <f t="shared" si="1"/>
        <v>7.5399491313942663E-2</v>
      </c>
    </row>
    <row r="43" spans="1:5" x14ac:dyDescent="0.25">
      <c r="A43" s="6" t="s">
        <v>41</v>
      </c>
      <c r="B43" s="7">
        <f>'[1]Poverty-Uninsured Population'!B40</f>
        <v>182988</v>
      </c>
      <c r="C43" s="8">
        <f>'[1]Poverty-Uninsured Population'!C40</f>
        <v>-1.6602924533285081E-2</v>
      </c>
      <c r="D43" s="9">
        <f t="shared" si="0"/>
        <v>179949.86404550323</v>
      </c>
      <c r="E43" s="8">
        <f t="shared" si="1"/>
        <v>1.5148911059184584E-2</v>
      </c>
    </row>
    <row r="44" spans="1:5" x14ac:dyDescent="0.25">
      <c r="A44" s="6" t="s">
        <v>42</v>
      </c>
      <c r="B44" s="7">
        <f>'[1]Poverty-Uninsured Population'!B41</f>
        <v>258771</v>
      </c>
      <c r="C44" s="8">
        <f>'[1]Poverty-Uninsured Population'!C41</f>
        <v>1.2965656330599026E-2</v>
      </c>
      <c r="D44" s="9">
        <f t="shared" si="0"/>
        <v>262126.13585432546</v>
      </c>
      <c r="E44" s="8">
        <f t="shared" si="1"/>
        <v>2.2066843670083568E-2</v>
      </c>
    </row>
    <row r="45" spans="1:5" x14ac:dyDescent="0.25">
      <c r="A45" s="6" t="s">
        <v>43</v>
      </c>
      <c r="B45" s="7">
        <f>'[1]Poverty-Uninsured Population'!B42</f>
        <v>69519</v>
      </c>
      <c r="C45" s="8">
        <f>'[1]Poverty-Uninsured Population'!C42</f>
        <v>-2.0396072509735637E-2</v>
      </c>
      <c r="D45" s="9">
        <f t="shared" si="0"/>
        <v>68101.085435195695</v>
      </c>
      <c r="E45" s="8">
        <f t="shared" si="1"/>
        <v>5.7330262057371656E-3</v>
      </c>
    </row>
    <row r="46" spans="1:5" x14ac:dyDescent="0.25">
      <c r="A46" s="6" t="s">
        <v>44</v>
      </c>
      <c r="B46" s="7">
        <f>'[1]Poverty-Uninsured Population'!B43</f>
        <v>127321</v>
      </c>
      <c r="C46" s="8">
        <f>'[1]Poverty-Uninsured Population'!C43</f>
        <v>-7.5428532891690797E-3</v>
      </c>
      <c r="D46" s="9">
        <f t="shared" si="0"/>
        <v>126360.63637636972</v>
      </c>
      <c r="E46" s="8">
        <f t="shared" si="1"/>
        <v>1.0637552031512211E-2</v>
      </c>
    </row>
    <row r="47" spans="1:5" x14ac:dyDescent="0.25">
      <c r="A47" s="6" t="s">
        <v>45</v>
      </c>
      <c r="B47" s="7">
        <f>'[1]Poverty-Uninsured Population'!B44</f>
        <v>141995</v>
      </c>
      <c r="C47" s="8">
        <f>'[1]Poverty-Uninsured Population'!C44</f>
        <v>-2.0729793501157574E-2</v>
      </c>
      <c r="D47" s="9">
        <f t="shared" si="0"/>
        <v>139051.47297180313</v>
      </c>
      <c r="E47" s="8">
        <f t="shared" si="1"/>
        <v>1.1705918244905134E-2</v>
      </c>
    </row>
    <row r="48" spans="1:5" x14ac:dyDescent="0.25">
      <c r="A48" s="6" t="s">
        <v>46</v>
      </c>
      <c r="B48" s="7">
        <f>'[1]Poverty-Uninsured Population'!B45</f>
        <v>337166</v>
      </c>
      <c r="C48" s="8">
        <f>'[1]Poverty-Uninsured Population'!C45</f>
        <v>-5.652473876265573E-3</v>
      </c>
      <c r="D48" s="9">
        <f t="shared" si="0"/>
        <v>335260.17799303506</v>
      </c>
      <c r="E48" s="8">
        <f t="shared" si="1"/>
        <v>2.8223564630305124E-2</v>
      </c>
    </row>
    <row r="49" spans="1:5" x14ac:dyDescent="0.25">
      <c r="A49" s="6" t="s">
        <v>47</v>
      </c>
      <c r="B49" s="7">
        <f>'[1]Poverty-Uninsured Population'!B46</f>
        <v>76621</v>
      </c>
      <c r="C49" s="8">
        <f>'[1]Poverty-Uninsured Population'!C46</f>
        <v>-3.4241584773627542E-2</v>
      </c>
      <c r="D49" s="9">
        <f t="shared" si="0"/>
        <v>73997.375533059894</v>
      </c>
      <c r="E49" s="8">
        <f t="shared" si="1"/>
        <v>6.2293998748448511E-3</v>
      </c>
    </row>
    <row r="50" spans="1:5" x14ac:dyDescent="0.25">
      <c r="A50" s="6" t="s">
        <v>48</v>
      </c>
      <c r="B50" s="7">
        <f>'[1]Poverty-Uninsured Population'!B47</f>
        <v>62604</v>
      </c>
      <c r="C50" s="8">
        <f>'[1]Poverty-Uninsured Population'!C47</f>
        <v>1.4701243691420331E-3</v>
      </c>
      <c r="D50" s="9">
        <f t="shared" si="0"/>
        <v>62696.035666005766</v>
      </c>
      <c r="E50" s="8">
        <f t="shared" si="1"/>
        <v>5.2780071444100641E-3</v>
      </c>
    </row>
    <row r="51" spans="1:5" x14ac:dyDescent="0.25">
      <c r="A51" s="6" t="s">
        <v>49</v>
      </c>
      <c r="B51" s="7">
        <f>'[1]Poverty-Uninsured Population'!B48</f>
        <v>955</v>
      </c>
      <c r="C51" s="8">
        <f>'[1]Poverty-Uninsured Population'!C48</f>
        <v>-3.4375E-3</v>
      </c>
      <c r="D51" s="9">
        <f t="shared" si="0"/>
        <v>951.71718750000002</v>
      </c>
      <c r="E51" s="8">
        <f t="shared" si="1"/>
        <v>8.0119421614506501E-5</v>
      </c>
    </row>
    <row r="52" spans="1:5" x14ac:dyDescent="0.25">
      <c r="A52" s="6" t="s">
        <v>50</v>
      </c>
      <c r="B52" s="7">
        <f>'[1]Poverty-Uninsured Population'!B49</f>
        <v>17796</v>
      </c>
      <c r="C52" s="8">
        <f>'[1]Poverty-Uninsured Population'!C49</f>
        <v>-2.9912511526437712E-3</v>
      </c>
      <c r="D52" s="9">
        <f t="shared" si="0"/>
        <v>17742.767694487553</v>
      </c>
      <c r="E52" s="8">
        <f t="shared" si="1"/>
        <v>1.4936583096256141E-3</v>
      </c>
    </row>
    <row r="53" spans="1:5" x14ac:dyDescent="0.25">
      <c r="A53" s="6" t="s">
        <v>51</v>
      </c>
      <c r="B53" s="7">
        <f>'[1]Poverty-Uninsured Population'!B50</f>
        <v>104306</v>
      </c>
      <c r="C53" s="8">
        <f>'[1]Poverty-Uninsured Population'!C50</f>
        <v>-1.5573380448121745E-3</v>
      </c>
      <c r="D53" s="9">
        <f t="shared" si="0"/>
        <v>104143.56029789783</v>
      </c>
      <c r="E53" s="8">
        <f t="shared" si="1"/>
        <v>8.767228253869332E-3</v>
      </c>
    </row>
    <row r="54" spans="1:5" x14ac:dyDescent="0.25">
      <c r="A54" s="6" t="s">
        <v>52</v>
      </c>
      <c r="B54" s="7">
        <f>'[1]Poverty-Uninsured Population'!B51</f>
        <v>115121</v>
      </c>
      <c r="C54" s="8">
        <f>'[1]Poverty-Uninsured Population'!C51</f>
        <v>-1.4545521151756167E-2</v>
      </c>
      <c r="D54" s="9">
        <f t="shared" si="0"/>
        <v>113446.50505948869</v>
      </c>
      <c r="E54" s="8">
        <f t="shared" si="1"/>
        <v>9.550387960765308E-3</v>
      </c>
    </row>
    <row r="55" spans="1:5" x14ac:dyDescent="0.25">
      <c r="A55" s="6" t="s">
        <v>53</v>
      </c>
      <c r="B55" s="7">
        <f>'[1]Poverty-Uninsured Population'!B52</f>
        <v>204182</v>
      </c>
      <c r="C55" s="8">
        <f>'[1]Poverty-Uninsured Population'!C52</f>
        <v>1.8687007934319762E-3</v>
      </c>
      <c r="D55" s="9">
        <f t="shared" si="0"/>
        <v>204563.55506540451</v>
      </c>
      <c r="E55" s="8">
        <f t="shared" si="1"/>
        <v>1.7220991624938432E-2</v>
      </c>
    </row>
    <row r="56" spans="1:5" x14ac:dyDescent="0.25">
      <c r="A56" s="6" t="s">
        <v>54</v>
      </c>
      <c r="B56" s="7">
        <f>'[1]Poverty-Uninsured Population'!B53</f>
        <v>62898</v>
      </c>
      <c r="C56" s="8">
        <f>'[1]Poverty-Uninsured Population'!C53</f>
        <v>4.7095063080695469E-3</v>
      </c>
      <c r="D56" s="9">
        <f t="shared" si="0"/>
        <v>63194.218527764955</v>
      </c>
      <c r="E56" s="8">
        <f t="shared" si="1"/>
        <v>5.319946202847428E-3</v>
      </c>
    </row>
    <row r="57" spans="1:5" x14ac:dyDescent="0.25">
      <c r="A57" s="6" t="s">
        <v>55</v>
      </c>
      <c r="B57" s="7">
        <f>'[1]Poverty-Uninsured Population'!B54</f>
        <v>28351</v>
      </c>
      <c r="C57" s="8">
        <f>'[1]Poverty-Uninsured Population'!C54</f>
        <v>3.5009059361852408E-3</v>
      </c>
      <c r="D57" s="9">
        <f t="shared" si="0"/>
        <v>28450.254184196787</v>
      </c>
      <c r="E57" s="8">
        <f t="shared" si="1"/>
        <v>2.3950580487163264E-3</v>
      </c>
    </row>
    <row r="58" spans="1:5" x14ac:dyDescent="0.25">
      <c r="A58" s="6" t="s">
        <v>56</v>
      </c>
      <c r="B58" s="7">
        <f>'[1]Poverty-Uninsured Population'!B55</f>
        <v>5035</v>
      </c>
      <c r="C58" s="8">
        <f>'[1]Poverty-Uninsured Population'!C55</f>
        <v>-1.180724669766069E-3</v>
      </c>
      <c r="D58" s="9">
        <f t="shared" si="0"/>
        <v>5029.055051287728</v>
      </c>
      <c r="E58" s="8">
        <f t="shared" si="1"/>
        <v>4.2336629753960927E-4</v>
      </c>
    </row>
    <row r="59" spans="1:5" x14ac:dyDescent="0.25">
      <c r="A59" s="6" t="s">
        <v>57</v>
      </c>
      <c r="B59" s="7">
        <f>'[1]Poverty-Uninsured Population'!B56</f>
        <v>228557</v>
      </c>
      <c r="C59" s="8">
        <f>'[1]Poverty-Uninsured Population'!C56</f>
        <v>4.860211554787934E-3</v>
      </c>
      <c r="D59" s="9">
        <f t="shared" si="0"/>
        <v>229667.83537232768</v>
      </c>
      <c r="E59" s="8">
        <f t="shared" si="1"/>
        <v>1.9334371991140058E-2</v>
      </c>
    </row>
    <row r="60" spans="1:5" x14ac:dyDescent="0.25">
      <c r="A60" s="6" t="s">
        <v>58</v>
      </c>
      <c r="B60" s="7">
        <f>'[1]Poverty-Uninsured Population'!B57</f>
        <v>14165</v>
      </c>
      <c r="C60" s="8">
        <f>'[1]Poverty-Uninsured Population'!C57</f>
        <v>-2.6581702321347291E-2</v>
      </c>
      <c r="D60" s="9">
        <f t="shared" si="0"/>
        <v>13788.470186618117</v>
      </c>
      <c r="E60" s="8">
        <f t="shared" si="1"/>
        <v>1.1607694710259818E-3</v>
      </c>
    </row>
    <row r="61" spans="1:5" x14ac:dyDescent="0.25">
      <c r="A61" s="6" t="s">
        <v>59</v>
      </c>
      <c r="B61" s="7">
        <f>'[1]Poverty-Uninsured Population'!B58</f>
        <v>204322</v>
      </c>
      <c r="C61" s="8">
        <f>'[1]Poverty-Uninsured Population'!C58</f>
        <v>-7.1277515129829451E-3</v>
      </c>
      <c r="D61" s="9">
        <f t="shared" si="0"/>
        <v>202865.64355536431</v>
      </c>
      <c r="E61" s="8">
        <f t="shared" si="1"/>
        <v>1.7078054531940903E-2</v>
      </c>
    </row>
    <row r="62" spans="1:5" x14ac:dyDescent="0.25">
      <c r="A62" s="6" t="s">
        <v>60</v>
      </c>
      <c r="B62" s="7">
        <f>'[1]Poverty-Uninsured Population'!B59</f>
        <v>72487</v>
      </c>
      <c r="C62" s="8">
        <f>'[1]Poverty-Uninsured Population'!C59</f>
        <v>-1.7064661327934345E-2</v>
      </c>
      <c r="D62" s="9">
        <f t="shared" si="0"/>
        <v>71250.033894322027</v>
      </c>
      <c r="E62" s="8">
        <f t="shared" si="1"/>
        <v>5.9981174876355429E-3</v>
      </c>
    </row>
    <row r="63" spans="1:5" x14ac:dyDescent="0.25">
      <c r="A63" s="6" t="s">
        <v>61</v>
      </c>
      <c r="B63" s="7"/>
      <c r="C63" s="8"/>
      <c r="D63" s="9"/>
      <c r="E63" s="8"/>
    </row>
    <row r="64" spans="1:5" x14ac:dyDescent="0.25">
      <c r="A64" s="11" t="s">
        <v>62</v>
      </c>
      <c r="B64" s="9">
        <f>SUM(B6:B63)</f>
        <v>11930261</v>
      </c>
      <c r="C64" s="9"/>
      <c r="D64" s="9">
        <f>SUM(D6:D63)</f>
        <v>11878732.625894058</v>
      </c>
      <c r="E64" s="12">
        <f>SUM(E6:E63)</f>
        <v>1.0000000000000007</v>
      </c>
    </row>
    <row r="65" spans="1:5" x14ac:dyDescent="0.25"/>
    <row r="66" spans="1:5" x14ac:dyDescent="0.25">
      <c r="A66" s="13" t="s">
        <v>63</v>
      </c>
      <c r="C66" s="15"/>
      <c r="D66" s="16"/>
    </row>
    <row r="67" spans="1:5" hidden="1" x14ac:dyDescent="0.25">
      <c r="D67" s="17"/>
      <c r="E67" s="17"/>
    </row>
    <row r="68" spans="1:5" hidden="1" x14ac:dyDescent="0.25">
      <c r="D68" s="18"/>
      <c r="E68" s="18"/>
    </row>
    <row r="69" spans="1:5" hidden="1" x14ac:dyDescent="0.25">
      <c r="D69" s="18"/>
    </row>
  </sheetData>
  <mergeCells count="2">
    <mergeCell ref="A2:E2"/>
    <mergeCell ref="A1:E1"/>
  </mergeCells>
  <hyperlinks>
    <hyperlink ref="A66" r:id="rId1" display="About the Data"/>
  </hyperlinks>
  <pageMargins left="0.7" right="0.7" top="0.75" bottom="0.75" header="0.3" footer="0.3"/>
  <pageSetup orientation="portrait" r:id="rId2"/>
  <headerFooter>
    <oddHeader>&amp;LEnclosure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DHCSDOC-1797567310-4373</_dlc_DocId>
    <_dlc_DocIdUrl xmlns="69bc34b3-1921-46c7-8c7a-d18363374b4b">
      <Url>http://dhcsgovstaging:88/_layouts/15/DocIdRedir.aspx?ID=DHCSDOC-1797567310-4373</Url>
      <Description>DHCSDOC-1797567310-4373</Description>
    </_dlc_DocIdUrl>
  </documentManagement>
</p:properties>
</file>

<file path=customXml/itemProps1.xml><?xml version="1.0" encoding="utf-8"?>
<ds:datastoreItem xmlns:ds="http://schemas.openxmlformats.org/officeDocument/2006/customXml" ds:itemID="{FD2F8025-7448-4E99-8A10-0D732C8378DA}"/>
</file>

<file path=customXml/itemProps2.xml><?xml version="1.0" encoding="utf-8"?>
<ds:datastoreItem xmlns:ds="http://schemas.openxmlformats.org/officeDocument/2006/customXml" ds:itemID="{15BD5A33-29B4-465A-B886-966CBEF4C491}"/>
</file>

<file path=customXml/itemProps3.xml><?xml version="1.0" encoding="utf-8"?>
<ds:datastoreItem xmlns:ds="http://schemas.openxmlformats.org/officeDocument/2006/customXml" ds:itemID="{01552A69-DB28-4079-B79A-72DAF466527E}"/>
</file>

<file path=customXml/itemProps4.xml><?xml version="1.0" encoding="utf-8"?>
<ds:datastoreItem xmlns:ds="http://schemas.openxmlformats.org/officeDocument/2006/customXml" ds:itemID="{CA7C0D7B-132A-402E-9B61-3F28A90A5D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2</vt:lpstr>
      <vt:lpstr>'Enclosure 2'!Print_Titles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Enc-2-Pop-most-likely-to-apply-for-services</dc:title>
  <dc:creator>Christensen, Theresa (MHSD-FMOR)@DHCS</dc:creator>
  <cp:keywords/>
  <cp:lastModifiedBy>Christensen, Theresa (CSD)@DHCS</cp:lastModifiedBy>
  <cp:lastPrinted>2018-06-25T20:25:05Z</cp:lastPrinted>
  <dcterms:created xsi:type="dcterms:W3CDTF">2017-07-20T14:48:34Z</dcterms:created>
  <dcterms:modified xsi:type="dcterms:W3CDTF">2021-06-01T21:40:42Z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98374875-e3b0-4679-835a-d1ae1906c3e1</vt:lpwstr>
  </property>
  <property fmtid="{D5CDD505-2E9C-101B-9397-08002B2CF9AE}" pid="4" name="Division">
    <vt:lpwstr>11;#Community Services|c23dee46-a4de-4c29-8bbc-79830d9e7d7c</vt:lpwstr>
  </property>
</Properties>
</file>