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16DE47ED-F7A3-49B0-849B-037FA8B54D88}" xr6:coauthVersionLast="47" xr6:coauthVersionMax="47" xr10:uidLastSave="{00000000-0000-0000-0000-000000000000}"/>
  <bookViews>
    <workbookView xWindow="-110" yWindow="-110" windowWidth="19420" windowHeight="10420" activeTab="1" xr2:uid="{00000000-000D-0000-FFFF-FFFF00000000}"/>
  </bookViews>
  <sheets>
    <sheet name="Information" sheetId="3" r:id="rId1"/>
    <sheet name="Enclosure 1" sheetId="1" r:id="rId2"/>
  </sheets>
  <externalReferences>
    <externalReference r:id="rId3"/>
  </externalReferences>
  <definedNames>
    <definedName name="_xlnm.Print_Area" localSheetId="1">'Enclosure 1'!$A$1:$I$66</definedName>
    <definedName name="_xlnm.Print_Titles" localSheetId="1">'Enclosure 1'!$3:$6</definedName>
    <definedName name="TitleRegion1.a3.i66.2">'Enclosure 1'!$A$3:$I$1048576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6" i="1" l="1"/>
  <c r="C15" i="1" s="1"/>
  <c r="C54" i="1" l="1"/>
  <c r="D54" i="1" s="1"/>
  <c r="C46" i="1"/>
  <c r="D46" i="1" s="1"/>
  <c r="C30" i="1"/>
  <c r="D30" i="1" s="1"/>
  <c r="C22" i="1"/>
  <c r="D22" i="1" s="1"/>
  <c r="C14" i="1"/>
  <c r="D14" i="1" s="1"/>
  <c r="C12" i="1"/>
  <c r="C61" i="1"/>
  <c r="D61" i="1" s="1"/>
  <c r="C50" i="1"/>
  <c r="D50" i="1" s="1"/>
  <c r="C36" i="1"/>
  <c r="C11" i="1"/>
  <c r="C52" i="1"/>
  <c r="C26" i="1"/>
  <c r="D26" i="1" s="1"/>
  <c r="C60" i="1"/>
  <c r="D60" i="1" s="1"/>
  <c r="C35" i="1"/>
  <c r="D35" i="1" s="1"/>
  <c r="C21" i="1"/>
  <c r="D21" i="1" s="1"/>
  <c r="C10" i="1"/>
  <c r="C27" i="1"/>
  <c r="D27" i="1" s="1"/>
  <c r="C59" i="1"/>
  <c r="C45" i="1"/>
  <c r="C34" i="1"/>
  <c r="D34" i="1" s="1"/>
  <c r="C20" i="1"/>
  <c r="C38" i="1"/>
  <c r="C51" i="1"/>
  <c r="D51" i="1" s="1"/>
  <c r="C58" i="1"/>
  <c r="D58" i="1" s="1"/>
  <c r="C44" i="1"/>
  <c r="D44" i="1" s="1"/>
  <c r="C19" i="1"/>
  <c r="C37" i="1"/>
  <c r="C43" i="1"/>
  <c r="D43" i="1" s="1"/>
  <c r="C29" i="1"/>
  <c r="D29" i="1" s="1"/>
  <c r="C18" i="1"/>
  <c r="D18" i="1" s="1"/>
  <c r="C13" i="1"/>
  <c r="D13" i="1" s="1"/>
  <c r="C62" i="1"/>
  <c r="C53" i="1"/>
  <c r="C42" i="1"/>
  <c r="D42" i="1" s="1"/>
  <c r="C28" i="1"/>
  <c r="D15" i="1"/>
  <c r="C57" i="1"/>
  <c r="C49" i="1"/>
  <c r="C41" i="1"/>
  <c r="C33" i="1"/>
  <c r="C25" i="1"/>
  <c r="C17" i="1"/>
  <c r="C9" i="1"/>
  <c r="C7" i="1"/>
  <c r="C56" i="1"/>
  <c r="C48" i="1"/>
  <c r="C40" i="1"/>
  <c r="C32" i="1"/>
  <c r="C24" i="1"/>
  <c r="C16" i="1"/>
  <c r="C8" i="1"/>
  <c r="C63" i="1"/>
  <c r="C55" i="1"/>
  <c r="C47" i="1"/>
  <c r="C39" i="1"/>
  <c r="C31" i="1"/>
  <c r="C23" i="1"/>
  <c r="D11" i="1" l="1"/>
  <c r="D37" i="1"/>
  <c r="D36" i="1"/>
  <c r="D19" i="1"/>
  <c r="D45" i="1"/>
  <c r="D62" i="1"/>
  <c r="D53" i="1"/>
  <c r="D10" i="1"/>
  <c r="D59" i="1"/>
  <c r="D38" i="1"/>
  <c r="D12" i="1"/>
  <c r="D28" i="1"/>
  <c r="D52" i="1"/>
  <c r="D20" i="1"/>
  <c r="D63" i="1"/>
  <c r="D40" i="1"/>
  <c r="D25" i="1"/>
  <c r="D48" i="1"/>
  <c r="D33" i="1"/>
  <c r="D56" i="1"/>
  <c r="D41" i="1"/>
  <c r="D31" i="1"/>
  <c r="D8" i="1"/>
  <c r="D57" i="1"/>
  <c r="D16" i="1"/>
  <c r="D47" i="1"/>
  <c r="D9" i="1"/>
  <c r="D23" i="1"/>
  <c r="D7" i="1"/>
  <c r="D49" i="1"/>
  <c r="D39" i="1"/>
  <c r="D24" i="1"/>
  <c r="D55" i="1"/>
  <c r="D32" i="1"/>
  <c r="D17" i="1"/>
  <c r="F7" i="1" l="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G4" i="1"/>
  <c r="I7" i="1" s="1"/>
  <c r="I8" i="1" l="1"/>
  <c r="H7" i="1"/>
  <c r="I25" i="1"/>
  <c r="I19" i="1"/>
  <c r="I53" i="1"/>
  <c r="I28" i="1"/>
  <c r="I33" i="1"/>
  <c r="I43" i="1"/>
  <c r="I24" i="1"/>
  <c r="I13" i="1"/>
  <c r="I51" i="1"/>
  <c r="I47" i="1"/>
  <c r="I60" i="1"/>
  <c r="I40" i="1"/>
  <c r="I31" i="1"/>
  <c r="I46" i="1"/>
  <c r="I20" i="1"/>
  <c r="I32" i="1"/>
  <c r="I63" i="1"/>
  <c r="I12" i="1"/>
  <c r="I55" i="1"/>
  <c r="I59" i="1"/>
  <c r="I30" i="1"/>
  <c r="I57" i="1"/>
  <c r="I39" i="1"/>
  <c r="I49" i="1"/>
  <c r="I18" i="1"/>
  <c r="I52" i="1"/>
  <c r="I62" i="1"/>
  <c r="I22" i="1"/>
  <c r="I14" i="1"/>
  <c r="I27" i="1"/>
  <c r="I45" i="1"/>
  <c r="I21" i="1"/>
  <c r="I48" i="1"/>
  <c r="I41" i="1"/>
  <c r="I11" i="1"/>
  <c r="I17" i="1"/>
  <c r="I15" i="1"/>
  <c r="I50" i="1"/>
  <c r="I58" i="1"/>
  <c r="I44" i="1"/>
  <c r="I61" i="1"/>
  <c r="I35" i="1"/>
  <c r="I29" i="1"/>
  <c r="I34" i="1"/>
  <c r="I42" i="1"/>
  <c r="I16" i="1"/>
  <c r="I10" i="1"/>
  <c r="I56" i="1"/>
  <c r="I26" i="1"/>
  <c r="I9" i="1"/>
  <c r="I23" i="1"/>
  <c r="I38" i="1"/>
  <c r="I54" i="1"/>
  <c r="I36" i="1"/>
  <c r="I37" i="1"/>
  <c r="H9" i="1"/>
  <c r="H13" i="1"/>
  <c r="H17" i="1"/>
  <c r="H21" i="1"/>
  <c r="H25" i="1"/>
  <c r="H29" i="1"/>
  <c r="H33" i="1"/>
  <c r="H37" i="1"/>
  <c r="H41" i="1"/>
  <c r="H45" i="1"/>
  <c r="H11" i="1"/>
  <c r="H15" i="1"/>
  <c r="H19" i="1"/>
  <c r="H23" i="1"/>
  <c r="H27" i="1"/>
  <c r="H31" i="1"/>
  <c r="H35" i="1"/>
  <c r="H39" i="1"/>
  <c r="H43" i="1"/>
  <c r="H47" i="1"/>
  <c r="H52" i="1"/>
  <c r="H56" i="1"/>
  <c r="H60" i="1"/>
  <c r="E66" i="1"/>
  <c r="F66" i="1" s="1"/>
  <c r="G66" i="1"/>
  <c r="H66" i="1" s="1"/>
  <c r="H49" i="1"/>
  <c r="H53" i="1"/>
  <c r="H57" i="1"/>
  <c r="H61" i="1"/>
  <c r="H8" i="1"/>
  <c r="H12" i="1"/>
  <c r="H16" i="1"/>
  <c r="H20" i="1"/>
  <c r="H24" i="1"/>
  <c r="H28" i="1"/>
  <c r="H32" i="1"/>
  <c r="H36" i="1"/>
  <c r="H40" i="1"/>
  <c r="H44" i="1"/>
  <c r="H48" i="1"/>
  <c r="H51" i="1"/>
  <c r="H55" i="1"/>
  <c r="H59" i="1"/>
  <c r="H63" i="1"/>
  <c r="H10" i="1"/>
  <c r="H14" i="1"/>
  <c r="H18" i="1"/>
  <c r="H22" i="1"/>
  <c r="H26" i="1"/>
  <c r="H30" i="1"/>
  <c r="H34" i="1"/>
  <c r="H38" i="1"/>
  <c r="H42" i="1"/>
  <c r="H46" i="1"/>
  <c r="H50" i="1"/>
  <c r="H54" i="1"/>
  <c r="H58" i="1"/>
  <c r="H62" i="1"/>
  <c r="C66" i="1" l="1"/>
  <c r="D66" i="1" s="1"/>
  <c r="I66" i="1" l="1"/>
</calcChain>
</file>

<file path=xl/sharedStrings.xml><?xml version="1.0" encoding="utf-8"?>
<sst xmlns="http://schemas.openxmlformats.org/spreadsheetml/2006/main" count="96" uniqueCount="94">
  <si>
    <t>Counties</t>
  </si>
  <si>
    <t>Total Need</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</si>
  <si>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</si>
  <si>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</si>
  <si>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</si>
  <si>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</si>
  <si>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</si>
  <si>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</si>
  <si>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</si>
  <si>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</si>
  <si>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</si>
  <si>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</si>
  <si>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</si>
  <si>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</si>
  <si>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</si>
  <si>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</si>
  <si>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</si>
  <si>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</si>
  <si>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</si>
  <si>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</si>
  <si>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</si>
  <si>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</si>
  <si>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</si>
  <si>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</si>
  <si>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</si>
  <si>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</si>
  <si>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</si>
  <si>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</si>
  <si>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</si>
  <si>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</si>
  <si>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</si>
  <si>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</si>
  <si>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</si>
  <si>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</si>
  <si>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</si>
  <si>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</si>
  <si>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</si>
  <si>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</si>
  <si>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</si>
  <si>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</si>
  <si>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</si>
  <si>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</si>
  <si>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</si>
  <si>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</si>
  <si>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</si>
  <si>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</si>
  <si>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</si>
  <si>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</si>
  <si>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</si>
  <si>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</si>
  <si>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</si>
  <si>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</si>
  <si>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</si>
  <si>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</si>
  <si>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</si>
  <si>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</si>
  <si>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</si>
  <si>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</si>
  <si>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</si>
  <si>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</si>
  <si>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Tri-City</t>
  </si>
  <si>
    <t>Total</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</si>
  <si>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</si>
  <si>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</si>
  <si>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</si>
  <si>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</si>
  <si>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</si>
  <si>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</si>
  <si>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</si>
  <si>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</si>
  <si>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</si>
  <si>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</si>
  <si>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</si>
  <si>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</si>
  <si>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</si>
  <si>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</si>
  <si>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</si>
  <si>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</si>
  <si>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</si>
  <si>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</si>
  <si>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</si>
  <si>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</si>
  <si>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web link</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</si>
  <si>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</si>
  <si>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</si>
  <si>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</si>
  <si>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</si>
  <si>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</si>
  <si>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</si>
  <si>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</si>
  <si>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Total State Population January 1, 2023</t>
  </si>
  <si>
    <t>Berkeley City</t>
  </si>
  <si>
    <t xml:space="preserve">Column A displays total population in each county and the state as of January 1, 2023. This information comes from the State of California, Department of Finance, E-1 Population Estimates for Cities, Counties and the State Population Estimates with Annual Percentage Change for January 1, 2022, and 2023 and can be found at the web link to the right.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</si>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</sst>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0.0000%\ \ "/>
    <numFmt numFmtId="166" formatCode="mm/dd/yy"/>
  </numFmts>
  <fonts count="12" x14ac:knownFonts="1">
    <font>
      <sz val="11"/>
      <color theme="1"/>
      <name val="Calibri"/>
      <family val="2"/>
      <scheme val="minor"/>
    </font>
    <font>
      <sz val="12"/>
      <color theme="1"/>
      <name val="Arial"/>
      <family val="2"/>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43" fontId="4" fillId="0" borderId="0" applyFont="0" applyFill="0" applyBorder="0" applyAlignment="0" applyProtection="0"/>
    <xf numFmtId="0" fontId="4" fillId="0" borderId="0"/>
    <xf numFmtId="0" fontId="5" fillId="0" borderId="0" applyNumberFormat="0" applyFill="0" applyBorder="0" applyAlignment="0" applyProtection="0">
      <alignment vertical="top"/>
      <protection locked="0"/>
    </xf>
    <xf numFmtId="0" fontId="4" fillId="0" borderId="0"/>
    <xf numFmtId="0" fontId="6" fillId="0" borderId="0"/>
    <xf numFmtId="0" fontId="6" fillId="0" borderId="0"/>
    <xf numFmtId="0" fontId="6" fillId="0" borderId="0"/>
    <xf numFmtId="0" fontId="9" fillId="0" borderId="0" applyNumberFormat="0" applyFill="0" applyBorder="0" applyAlignment="0" applyProtection="0"/>
  </cellStyleXfs>
  <cellXfs count="34">
    <xf numFmtId="0" fontId="0" fillId="0" borderId="0" xfId="0"/>
    <xf numFmtId="2" fontId="7" fillId="0" borderId="0" xfId="2" applyNumberFormat="1" applyFont="1" applyBorder="1" applyAlignment="1" applyProtection="1">
      <alignment wrapText="1"/>
    </xf>
    <xf numFmtId="0" fontId="0" fillId="0" borderId="0" xfId="0" applyAlignment="1" applyProtection="1">
      <alignment horizontal="center"/>
    </xf>
    <xf numFmtId="0" fontId="8" fillId="0" borderId="0" xfId="0" applyFont="1" applyAlignment="1" applyProtection="1">
      <alignment horizontal="center" vertical="top"/>
    </xf>
    <xf numFmtId="0" fontId="11" fillId="0" borderId="0" xfId="0"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8"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10" fillId="0" borderId="0" xfId="11" applyFont="1" applyAlignment="1" applyProtection="1">
      <alignment horizontal="center" vertical="top"/>
      <protection locked="0"/>
    </xf>
    <xf numFmtId="0" fontId="0" fillId="0" borderId="0" xfId="0" applyAlignment="1" applyProtection="1">
      <alignment wrapText="1"/>
      <protection locked="0"/>
    </xf>
    <xf numFmtId="0" fontId="11" fillId="0" borderId="0" xfId="2" applyFont="1" applyBorder="1" applyProtection="1">
      <protection locked="0"/>
    </xf>
    <xf numFmtId="0" fontId="3" fillId="0" borderId="0" xfId="2" applyFont="1" applyProtection="1">
      <protection locked="0"/>
    </xf>
    <xf numFmtId="0" fontId="3" fillId="0" borderId="0" xfId="2" applyFont="1" applyBorder="1" applyProtection="1">
      <protection locked="0"/>
    </xf>
    <xf numFmtId="0" fontId="7" fillId="0" borderId="1" xfId="2" applyFont="1" applyBorder="1" applyAlignment="1" applyProtection="1">
      <alignment horizontal="center" wrapText="1"/>
      <protection locked="0"/>
    </xf>
    <xf numFmtId="0" fontId="7" fillId="0" borderId="1" xfId="2" applyFont="1" applyFill="1" applyBorder="1" applyAlignment="1" applyProtection="1">
      <alignment horizontal="center" wrapText="1"/>
      <protection locked="0"/>
    </xf>
    <xf numFmtId="0" fontId="3" fillId="0" borderId="1" xfId="2" applyFont="1" applyBorder="1" applyProtection="1">
      <protection locked="0"/>
    </xf>
    <xf numFmtId="9" fontId="3" fillId="0" borderId="1" xfId="2" applyNumberFormat="1" applyFont="1" applyFill="1" applyBorder="1" applyAlignment="1" applyProtection="1">
      <alignment horizontal="center"/>
      <protection locked="0"/>
    </xf>
    <xf numFmtId="0" fontId="3" fillId="0" borderId="1" xfId="2" applyNumberFormat="1" applyFont="1" applyFill="1" applyBorder="1" applyAlignment="1" applyProtection="1">
      <alignment horizontal="center" vertical="center"/>
      <protection locked="0"/>
    </xf>
    <xf numFmtId="1" fontId="3" fillId="0" borderId="1" xfId="2"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protection locked="0"/>
    </xf>
    <xf numFmtId="1" fontId="3" fillId="0" borderId="1" xfId="2" applyNumberFormat="1" applyFont="1" applyFill="1" applyBorder="1" applyAlignment="1" applyProtection="1">
      <alignment horizontal="center"/>
      <protection locked="0"/>
    </xf>
    <xf numFmtId="3" fontId="3" fillId="0" borderId="1" xfId="2" applyNumberFormat="1" applyFont="1" applyBorder="1" applyProtection="1">
      <protection locked="0"/>
    </xf>
    <xf numFmtId="164" fontId="3" fillId="0" borderId="1" xfId="1" applyNumberFormat="1" applyFont="1" applyBorder="1" applyProtection="1">
      <protection locked="0"/>
    </xf>
    <xf numFmtId="165" fontId="3" fillId="0" borderId="1" xfId="2" applyNumberFormat="1" applyFont="1" applyBorder="1" applyProtection="1">
      <protection locked="0"/>
    </xf>
    <xf numFmtId="0" fontId="3" fillId="0" borderId="1" xfId="2" applyFont="1" applyBorder="1" applyAlignment="1" applyProtection="1">
      <alignment horizontal="left"/>
      <protection locked="0"/>
    </xf>
    <xf numFmtId="0" fontId="3" fillId="0" borderId="1" xfId="2" applyFont="1" applyFill="1" applyBorder="1" applyProtection="1">
      <protection locked="0"/>
    </xf>
    <xf numFmtId="0" fontId="3" fillId="0" borderId="0" xfId="2" applyFont="1" applyFill="1" applyProtection="1">
      <protection locked="0"/>
    </xf>
    <xf numFmtId="166" fontId="3" fillId="0" borderId="1" xfId="2" applyNumberFormat="1" applyFont="1" applyBorder="1" applyProtection="1">
      <protection locked="0"/>
    </xf>
    <xf numFmtId="3" fontId="3" fillId="0" borderId="0" xfId="2" applyNumberFormat="1" applyFont="1" applyProtection="1">
      <protection locked="0"/>
    </xf>
    <xf numFmtId="164" fontId="3" fillId="0" borderId="0" xfId="2" applyNumberFormat="1" applyFont="1" applyProtection="1">
      <protection locked="0"/>
    </xf>
    <xf numFmtId="2" fontId="7" fillId="0" borderId="2" xfId="2" applyNumberFormat="1" applyFont="1" applyBorder="1" applyAlignment="1" applyProtection="1">
      <alignment horizontal="center" wrapText="1"/>
      <protection locked="0"/>
    </xf>
    <xf numFmtId="2" fontId="7" fillId="0" borderId="3" xfId="2" applyNumberFormat="1" applyFont="1" applyBorder="1" applyAlignment="1" applyProtection="1">
      <alignment horizontal="center" wrapText="1"/>
      <protection locked="0"/>
    </xf>
    <xf numFmtId="2" fontId="7" fillId="0" borderId="4" xfId="2" applyNumberFormat="1" applyFont="1" applyBorder="1" applyAlignment="1" applyProtection="1">
      <alignment horizontal="center" wrapText="1"/>
      <protection locked="0"/>
    </xf>
  </cellXfs>
  <cellStyles count="12">
    <cellStyle name="Comma 3" xfId="4" xr:uid="{00000000-0005-0000-0000-000000000000}"/>
    <cellStyle name="Currency 2" xfId="3" xr:uid="{00000000-0005-0000-0000-000001000000}"/>
    <cellStyle name="Hyperlink" xfId="11" builtinId="8"/>
    <cellStyle name="Hyperlink 2" xfId="6" xr:uid="{00000000-0005-0000-0000-000003000000}"/>
    <cellStyle name="Normal" xfId="0" builtinId="0"/>
    <cellStyle name="Normal 2" xfId="5" xr:uid="{00000000-0005-0000-0000-000005000000}"/>
    <cellStyle name="Normal 2 4" xfId="2" xr:uid="{00000000-0005-0000-0000-000006000000}"/>
    <cellStyle name="Normal 3" xfId="9" xr:uid="{00000000-0005-0000-0000-000007000000}"/>
    <cellStyle name="Normal 4" xfId="8" xr:uid="{00000000-0005-0000-0000-000008000000}"/>
    <cellStyle name="Normal 4 2" xfId="7" xr:uid="{00000000-0005-0000-0000-000009000000}"/>
    <cellStyle name="Normal 5" xfId="10" xr:uid="{00000000-0005-0000-0000-00000A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row r="5">
          <cell r="C5">
            <v>1636194</v>
          </cell>
        </row>
        <row r="6">
          <cell r="C6">
            <v>1184</v>
          </cell>
        </row>
        <row r="7">
          <cell r="C7">
            <v>39837</v>
          </cell>
        </row>
        <row r="8">
          <cell r="C8">
            <v>205592</v>
          </cell>
        </row>
        <row r="9">
          <cell r="C9">
            <v>44890</v>
          </cell>
        </row>
        <row r="10">
          <cell r="C10">
            <v>21771</v>
          </cell>
        </row>
        <row r="11">
          <cell r="C11">
            <v>1147653</v>
          </cell>
        </row>
        <row r="12">
          <cell r="C12">
            <v>26599</v>
          </cell>
        </row>
        <row r="13">
          <cell r="C13">
            <v>189006</v>
          </cell>
        </row>
        <row r="14">
          <cell r="C14">
            <v>1011499</v>
          </cell>
        </row>
        <row r="15">
          <cell r="C15">
            <v>28636</v>
          </cell>
        </row>
        <row r="16">
          <cell r="C16">
            <v>134047</v>
          </cell>
        </row>
        <row r="17">
          <cell r="C17">
            <v>179476</v>
          </cell>
        </row>
        <row r="18">
          <cell r="C18">
            <v>18896</v>
          </cell>
        </row>
        <row r="19">
          <cell r="C19">
            <v>907476</v>
          </cell>
        </row>
        <row r="20">
          <cell r="C20">
            <v>151018</v>
          </cell>
        </row>
        <row r="21">
          <cell r="C21">
            <v>66800</v>
          </cell>
        </row>
        <row r="22">
          <cell r="C22">
            <v>28275</v>
          </cell>
        </row>
        <row r="23">
          <cell r="C23">
            <v>9761210</v>
          </cell>
        </row>
        <row r="24">
          <cell r="C24">
            <v>158148</v>
          </cell>
        </row>
        <row r="25">
          <cell r="C25">
            <v>252959</v>
          </cell>
        </row>
        <row r="26">
          <cell r="C26">
            <v>16935</v>
          </cell>
        </row>
        <row r="27">
          <cell r="C27">
            <v>89164</v>
          </cell>
        </row>
        <row r="28">
          <cell r="C28">
            <v>285337</v>
          </cell>
        </row>
        <row r="29">
          <cell r="C29">
            <v>8527</v>
          </cell>
        </row>
        <row r="30">
          <cell r="C30">
            <v>13156</v>
          </cell>
        </row>
        <row r="31">
          <cell r="C31">
            <v>430368</v>
          </cell>
        </row>
        <row r="32">
          <cell r="C32">
            <v>134637</v>
          </cell>
        </row>
        <row r="33">
          <cell r="C33">
            <v>100720</v>
          </cell>
        </row>
        <row r="34">
          <cell r="C34">
            <v>3137164</v>
          </cell>
        </row>
        <row r="35">
          <cell r="C35">
            <v>410305</v>
          </cell>
        </row>
        <row r="36">
          <cell r="C36">
            <v>18996</v>
          </cell>
        </row>
        <row r="37">
          <cell r="C37">
            <v>2439234</v>
          </cell>
        </row>
        <row r="38">
          <cell r="C38">
            <v>1572453</v>
          </cell>
        </row>
        <row r="39">
          <cell r="C39">
            <v>65666</v>
          </cell>
        </row>
        <row r="40">
          <cell r="C40">
            <v>2182056</v>
          </cell>
        </row>
        <row r="41">
          <cell r="C41">
            <v>3269755</v>
          </cell>
        </row>
        <row r="42">
          <cell r="C42">
            <v>831703</v>
          </cell>
        </row>
        <row r="43">
          <cell r="C43">
            <v>786145</v>
          </cell>
        </row>
        <row r="44">
          <cell r="C44">
            <v>278348</v>
          </cell>
        </row>
        <row r="45">
          <cell r="C45">
            <v>737644</v>
          </cell>
        </row>
        <row r="46">
          <cell r="C46">
            <v>440557</v>
          </cell>
        </row>
        <row r="47">
          <cell r="C47">
            <v>1886079</v>
          </cell>
        </row>
        <row r="48">
          <cell r="C48">
            <v>262051</v>
          </cell>
        </row>
        <row r="49">
          <cell r="C49">
            <v>179436</v>
          </cell>
        </row>
        <row r="50">
          <cell r="C50">
            <v>3193</v>
          </cell>
        </row>
        <row r="51">
          <cell r="C51">
            <v>43548</v>
          </cell>
        </row>
        <row r="52">
          <cell r="C52">
            <v>443749</v>
          </cell>
        </row>
        <row r="53">
          <cell r="C53">
            <v>478174</v>
          </cell>
        </row>
        <row r="54">
          <cell r="C54">
            <v>545939</v>
          </cell>
        </row>
        <row r="55">
          <cell r="C55">
            <v>181629</v>
          </cell>
        </row>
        <row r="56">
          <cell r="C56">
            <v>64271</v>
          </cell>
        </row>
        <row r="57">
          <cell r="C57">
            <v>15939</v>
          </cell>
        </row>
        <row r="58">
          <cell r="C58">
            <v>475064</v>
          </cell>
        </row>
        <row r="59">
          <cell r="C59">
            <v>54590</v>
          </cell>
        </row>
        <row r="60">
          <cell r="C60">
            <v>825653</v>
          </cell>
        </row>
        <row r="61">
          <cell r="C61">
            <v>220880</v>
          </cell>
        </row>
      </sheetData>
      <sheetData sheetId="2"/>
      <sheetData sheetId="3">
        <row r="3">
          <cell r="E3">
            <v>2.8903624237610653E-2</v>
          </cell>
        </row>
        <row r="4">
          <cell r="E4">
            <v>3.7315895676559672E-5</v>
          </cell>
        </row>
        <row r="5">
          <cell r="E5">
            <v>6.8418162171281324E-4</v>
          </cell>
        </row>
        <row r="6">
          <cell r="E6">
            <v>7.0329956960296959E-3</v>
          </cell>
        </row>
        <row r="7">
          <cell r="E7">
            <v>1.1731677721863851E-3</v>
          </cell>
        </row>
        <row r="8">
          <cell r="E8">
            <v>7.0781591048308464E-4</v>
          </cell>
        </row>
        <row r="9">
          <cell r="E9">
            <v>1.9918932927394748E-2</v>
          </cell>
        </row>
        <row r="10">
          <cell r="E10">
            <v>8.450629531727683E-4</v>
          </cell>
        </row>
        <row r="11">
          <cell r="E11">
            <v>3.283234926829691E-3</v>
          </cell>
        </row>
        <row r="12">
          <cell r="E12">
            <v>3.8044140542246849E-2</v>
          </cell>
        </row>
        <row r="13">
          <cell r="E13">
            <v>1.065551982862822E-3</v>
          </cell>
        </row>
        <row r="14">
          <cell r="E14">
            <v>4.9362889148186423E-3</v>
          </cell>
        </row>
        <row r="15">
          <cell r="E15">
            <v>7.2063527719188544E-3</v>
          </cell>
        </row>
        <row r="16">
          <cell r="E16">
            <v>4.2887574462366151E-4</v>
          </cell>
        </row>
        <row r="17">
          <cell r="E17">
            <v>3.4897325387671332E-2</v>
          </cell>
        </row>
        <row r="18">
          <cell r="E18">
            <v>5.13585757787336E-3</v>
          </cell>
        </row>
        <row r="19">
          <cell r="E19">
            <v>2.2811541282117642E-3</v>
          </cell>
        </row>
        <row r="20">
          <cell r="E20">
            <v>6.9360423314771783E-4</v>
          </cell>
        </row>
        <row r="21">
          <cell r="E21">
            <v>0.28682298155811742</v>
          </cell>
        </row>
        <row r="22">
          <cell r="E22">
            <v>5.6533711363760597E-3</v>
          </cell>
        </row>
        <row r="23">
          <cell r="E23">
            <v>3.656100873531778E-3</v>
          </cell>
        </row>
        <row r="24">
          <cell r="E24">
            <v>5.3187944514726147E-4</v>
          </cell>
        </row>
        <row r="25">
          <cell r="E25">
            <v>3.0331826183476042E-3</v>
          </cell>
        </row>
        <row r="26">
          <cell r="E26">
            <v>1.0604980909637879E-2</v>
          </cell>
        </row>
        <row r="27">
          <cell r="E27">
            <v>3.17303186438843E-4</v>
          </cell>
        </row>
        <row r="28">
          <cell r="E28">
            <v>2.9674815921784193E-4</v>
          </cell>
        </row>
        <row r="29">
          <cell r="E29">
            <v>1.223744534732848E-2</v>
          </cell>
        </row>
        <row r="30">
          <cell r="E30">
            <v>2.4603067350210577E-3</v>
          </cell>
        </row>
        <row r="31">
          <cell r="E31">
            <v>2.3391112291098531E-3</v>
          </cell>
        </row>
        <row r="32">
          <cell r="E32">
            <v>6.6373099283190296E-2</v>
          </cell>
        </row>
        <row r="33">
          <cell r="E33">
            <v>6.0001176165911576E-3</v>
          </cell>
        </row>
        <row r="34">
          <cell r="E34">
            <v>5.2947609416381224E-4</v>
          </cell>
        </row>
        <row r="35">
          <cell r="E35">
            <v>6.5738040458292082E-2</v>
          </cell>
        </row>
        <row r="36">
          <cell r="E36">
            <v>4.2262661256367073E-2</v>
          </cell>
        </row>
        <row r="37">
          <cell r="E37">
            <v>1.2211788858263587E-3</v>
          </cell>
        </row>
        <row r="38">
          <cell r="E38">
            <v>6.6301987676809865E-2</v>
          </cell>
        </row>
        <row r="39">
          <cell r="E39">
            <v>7.3450425908116165E-2</v>
          </cell>
        </row>
        <row r="40">
          <cell r="E40">
            <v>1.5754927491232504E-2</v>
          </cell>
        </row>
        <row r="41">
          <cell r="E41">
            <v>2.2280113248457873E-2</v>
          </cell>
        </row>
        <row r="42">
          <cell r="E42">
            <v>5.9611622923064767E-3</v>
          </cell>
        </row>
        <row r="43">
          <cell r="E43">
            <v>1.0064970079086707E-2</v>
          </cell>
        </row>
        <row r="44">
          <cell r="E44">
            <v>1.2119598312304256E-2</v>
          </cell>
        </row>
        <row r="45">
          <cell r="E45">
            <v>2.6839305723201395E-2</v>
          </cell>
        </row>
        <row r="46">
          <cell r="E46">
            <v>5.8900035273893973E-3</v>
          </cell>
        </row>
        <row r="47">
          <cell r="E47">
            <v>5.3509389488102382E-3</v>
          </cell>
        </row>
        <row r="48">
          <cell r="E48">
            <v>6.297381989351622E-5</v>
          </cell>
        </row>
        <row r="49">
          <cell r="E49">
            <v>1.5234179632795104E-3</v>
          </cell>
        </row>
        <row r="50">
          <cell r="E50">
            <v>8.6622180454027694E-3</v>
          </cell>
        </row>
        <row r="51">
          <cell r="E51">
            <v>8.8507331458768362E-3</v>
          </cell>
        </row>
        <row r="52">
          <cell r="E52">
            <v>1.7223987490992378E-2</v>
          </cell>
        </row>
        <row r="53">
          <cell r="E53">
            <v>5.6500563336419809E-3</v>
          </cell>
        </row>
        <row r="54">
          <cell r="E54">
            <v>2.3142694747614839E-3</v>
          </cell>
        </row>
        <row r="55">
          <cell r="E55">
            <v>6.0923892064618061E-4</v>
          </cell>
        </row>
        <row r="56">
          <cell r="E56">
            <v>1.911204301028422E-2</v>
          </cell>
        </row>
        <row r="57">
          <cell r="E57">
            <v>1.1519093348051899E-3</v>
          </cell>
        </row>
        <row r="58">
          <cell r="E58">
            <v>1.7517137912843025E-2</v>
          </cell>
        </row>
        <row r="59">
          <cell r="E59">
            <v>5.9551133226820336E-3</v>
          </cell>
        </row>
      </sheetData>
      <sheetData sheetId="4">
        <row r="3">
          <cell r="J3">
            <v>3.0485349091801131E-2</v>
          </cell>
        </row>
        <row r="4">
          <cell r="J4">
            <v>3.4782863398542047E-5</v>
          </cell>
        </row>
        <row r="5">
          <cell r="J5">
            <v>7.6613833327841298E-4</v>
          </cell>
        </row>
        <row r="6">
          <cell r="J6">
            <v>7.0133236673586624E-3</v>
          </cell>
        </row>
        <row r="7">
          <cell r="J7">
            <v>1.0874221504596829E-3</v>
          </cell>
        </row>
        <row r="8">
          <cell r="J8">
            <v>7.3135546987987095E-4</v>
          </cell>
        </row>
        <row r="9">
          <cell r="J9">
            <v>1.7044518403796092E-2</v>
          </cell>
        </row>
        <row r="10">
          <cell r="J10">
            <v>8.3936541411744889E-4</v>
          </cell>
        </row>
        <row r="11">
          <cell r="J11">
            <v>2.656312357436027E-3</v>
          </cell>
        </row>
        <row r="12">
          <cell r="J12">
            <v>3.8489984366018241E-2</v>
          </cell>
        </row>
        <row r="13">
          <cell r="J13">
            <v>9.9222694536893626E-4</v>
          </cell>
        </row>
        <row r="14">
          <cell r="J14">
            <v>4.5098728411741233E-3</v>
          </cell>
        </row>
        <row r="15">
          <cell r="J15">
            <v>6.5108028251007789E-3</v>
          </cell>
        </row>
        <row r="16">
          <cell r="J16">
            <v>4.8879076460056463E-4</v>
          </cell>
        </row>
        <row r="17">
          <cell r="J17">
            <v>3.2939371638419319E-2</v>
          </cell>
        </row>
        <row r="18">
          <cell r="J18">
            <v>4.8348180123973447E-3</v>
          </cell>
        </row>
        <row r="19">
          <cell r="J19">
            <v>2.2343413041010828E-3</v>
          </cell>
        </row>
        <row r="20">
          <cell r="J20">
            <v>6.2059951011082923E-4</v>
          </cell>
        </row>
        <row r="21">
          <cell r="J21">
            <v>0.30208367658527474</v>
          </cell>
        </row>
        <row r="22">
          <cell r="J22">
            <v>5.4645709076130535E-3</v>
          </cell>
        </row>
        <row r="23">
          <cell r="J23">
            <v>3.0425852088619412E-3</v>
          </cell>
        </row>
        <row r="24">
          <cell r="J24">
            <v>4.0457962163567329E-4</v>
          </cell>
        </row>
        <row r="25">
          <cell r="J25">
            <v>2.729539438275063E-3</v>
          </cell>
        </row>
        <row r="26">
          <cell r="J26">
            <v>1.1112209517323697E-2</v>
          </cell>
        </row>
        <row r="27">
          <cell r="J27">
            <v>2.8192426123028818E-4</v>
          </cell>
        </row>
        <row r="28">
          <cell r="J28">
            <v>3.2036847867078201E-4</v>
          </cell>
        </row>
        <row r="29">
          <cell r="J29">
            <v>1.1152484411785166E-2</v>
          </cell>
        </row>
        <row r="30">
          <cell r="J30">
            <v>2.3423512483386607E-3</v>
          </cell>
        </row>
        <row r="31">
          <cell r="J31">
            <v>1.9148881639407887E-3</v>
          </cell>
        </row>
        <row r="32">
          <cell r="J32">
            <v>6.4373926765596459E-2</v>
          </cell>
        </row>
        <row r="33">
          <cell r="J33">
            <v>5.2750958359420478E-3</v>
          </cell>
        </row>
        <row r="34">
          <cell r="J34">
            <v>4.3661646950275153E-4</v>
          </cell>
        </row>
        <row r="35">
          <cell r="J35">
            <v>6.535974634139198E-2</v>
          </cell>
        </row>
        <row r="36">
          <cell r="J36">
            <v>4.1240576590034529E-2</v>
          </cell>
        </row>
        <row r="37">
          <cell r="J37">
            <v>1.5029858342212117E-3</v>
          </cell>
        </row>
        <row r="38">
          <cell r="J38">
            <v>6.3912596156310522E-2</v>
          </cell>
        </row>
        <row r="39">
          <cell r="J39">
            <v>7.6444495703401033E-2</v>
          </cell>
        </row>
        <row r="40">
          <cell r="J40">
            <v>1.475617212757622E-2</v>
          </cell>
        </row>
        <row r="41">
          <cell r="J41">
            <v>2.4062418763707193E-2</v>
          </cell>
        </row>
        <row r="42">
          <cell r="J42">
            <v>6.1629741911153587E-3</v>
          </cell>
        </row>
        <row r="43">
          <cell r="J43">
            <v>8.6755784024047777E-3</v>
          </cell>
        </row>
        <row r="44">
          <cell r="J44">
            <v>1.1718163611266718E-2</v>
          </cell>
        </row>
        <row r="45">
          <cell r="J45">
            <v>2.6486235139479283E-2</v>
          </cell>
        </row>
        <row r="46">
          <cell r="J46">
            <v>5.7565638924587095E-3</v>
          </cell>
        </row>
        <row r="47">
          <cell r="J47">
            <v>5.548782050577945E-3</v>
          </cell>
        </row>
        <row r="48">
          <cell r="J48">
            <v>7.2311742328547948E-5</v>
          </cell>
        </row>
        <row r="49">
          <cell r="J49">
            <v>1.3794151353053387E-3</v>
          </cell>
        </row>
        <row r="50">
          <cell r="J50">
            <v>7.962529702734665E-3</v>
          </cell>
        </row>
        <row r="51">
          <cell r="J51">
            <v>7.8444510348817196E-3</v>
          </cell>
        </row>
        <row r="52">
          <cell r="J52">
            <v>1.6350691812846228E-2</v>
          </cell>
        </row>
        <row r="53">
          <cell r="J53">
            <v>5.7455798303328535E-3</v>
          </cell>
        </row>
        <row r="54">
          <cell r="J54">
            <v>2.1263313598635048E-3</v>
          </cell>
        </row>
        <row r="55">
          <cell r="J55">
            <v>5.1533558140471507E-4</v>
          </cell>
        </row>
        <row r="56">
          <cell r="J56">
            <v>1.9676116621448945E-2</v>
          </cell>
        </row>
        <row r="57">
          <cell r="J57">
            <v>1.2494370668160498E-3</v>
          </cell>
        </row>
        <row r="58">
          <cell r="J58">
            <v>1.5564416032337079E-2</v>
          </cell>
        </row>
        <row r="59">
          <cell r="J59">
            <v>6.6719024029466573E-3</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census.gov/cedsci/" TargetMode="External"/><Relationship Id="rId1" Type="http://schemas.openxmlformats.org/officeDocument/2006/relationships/hyperlink" Target="https://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zoomScale="80" zoomScaleNormal="80" workbookViewId="0">
      <selection activeCell="A2" sqref="A2"/>
    </sheetView>
  </sheetViews>
  <sheetFormatPr defaultColWidth="0" defaultRowHeight="14.5" zeroHeight="1" x14ac:dyDescent="0.35"/>
  <cols>
    <col min="1" max="1" width="95.7265625" style="6" customWidth="1"/>
    <col min="2" max="2" width="10.7265625" style="5" customWidth="1"/>
    <col min="3" max="3" width="0" style="6" hidden="1" customWidth="1"/>
    <col min="4" max="16384" width="9.1796875" style="6" hidden="1"/>
  </cols>
  <sheetData>
    <row r="1" spans="1:2" ht="15.5" x14ac:dyDescent="0.35">
      <c r="A1" s="4" t="s">
        <v>93</v>
      </c>
      <c r="B1" s="2"/>
    </row>
    <row r="2" spans="1:2" ht="27.75" customHeight="1" x14ac:dyDescent="0.35">
      <c r="A2" s="7" t="s">
        <v>88</v>
      </c>
      <c r="B2" s="3"/>
    </row>
    <row r="3" spans="1:2" ht="78" customHeight="1" x14ac:dyDescent="0.35">
      <c r="A3" s="8" t="s">
        <v>92</v>
      </c>
      <c r="B3" s="9" t="s">
        <v>82</v>
      </c>
    </row>
    <row r="4" spans="1:2" ht="46.5" x14ac:dyDescent="0.35">
      <c r="A4" s="7" t="s">
        <v>83</v>
      </c>
      <c r="B4" s="3"/>
    </row>
    <row r="5" spans="1:2" ht="46.5" x14ac:dyDescent="0.35">
      <c r="A5" s="7" t="s">
        <v>84</v>
      </c>
      <c r="B5" s="3"/>
    </row>
    <row r="6" spans="1:2" ht="131.25" customHeight="1" x14ac:dyDescent="0.35">
      <c r="A6" s="7" t="s">
        <v>89</v>
      </c>
      <c r="B6" s="9" t="s">
        <v>82</v>
      </c>
    </row>
    <row r="7" spans="1:2" ht="139.5" x14ac:dyDescent="0.35">
      <c r="A7" s="7" t="s">
        <v>87</v>
      </c>
      <c r="B7" s="3"/>
    </row>
    <row r="8" spans="1:2" ht="46.5" x14ac:dyDescent="0.35">
      <c r="A8" s="7" t="s">
        <v>85</v>
      </c>
      <c r="B8" s="3"/>
    </row>
    <row r="9" spans="1:2" ht="46.5" x14ac:dyDescent="0.35">
      <c r="A9" s="7" t="s">
        <v>86</v>
      </c>
      <c r="B9" s="3"/>
    </row>
    <row r="10" spans="1:2" hidden="1" x14ac:dyDescent="0.35">
      <c r="A10" s="10"/>
    </row>
    <row r="11" spans="1:2" hidden="1" x14ac:dyDescent="0.35">
      <c r="A11" s="10"/>
    </row>
    <row r="12" spans="1:2" hidden="1" x14ac:dyDescent="0.35">
      <c r="A12" s="10"/>
    </row>
    <row r="13" spans="1:2" hidden="1" x14ac:dyDescent="0.35">
      <c r="A13" s="10"/>
    </row>
    <row r="14" spans="1:2" hidden="1" x14ac:dyDescent="0.35">
      <c r="A14" s="10"/>
    </row>
    <row r="15" spans="1:2" hidden="1" x14ac:dyDescent="0.35">
      <c r="A15" s="10"/>
    </row>
    <row r="16" spans="1:2" hidden="1" x14ac:dyDescent="0.35">
      <c r="A16" s="10"/>
    </row>
    <row r="17" spans="1:1" hidden="1" x14ac:dyDescent="0.35">
      <c r="A17" s="10"/>
    </row>
    <row r="18" spans="1:1" hidden="1" x14ac:dyDescent="0.35">
      <c r="A18" s="10"/>
    </row>
    <row r="19" spans="1:1" hidden="1" x14ac:dyDescent="0.35">
      <c r="A19" s="10"/>
    </row>
    <row r="20" spans="1:1" hidden="1" x14ac:dyDescent="0.35">
      <c r="A20" s="10"/>
    </row>
    <row r="21" spans="1:1" hidden="1" x14ac:dyDescent="0.35">
      <c r="A21" s="10"/>
    </row>
    <row r="22" spans="1:1" hidden="1" x14ac:dyDescent="0.35">
      <c r="A22" s="10"/>
    </row>
  </sheetData>
  <sheetProtection sheet="1" objects="1" scenarios="1" selectLockedCells="1"/>
  <hyperlinks>
    <hyperlink ref="B3" r:id="rId1" xr:uid="{00000000-0004-0000-0000-000000000000}"/>
    <hyperlink ref="B6" r:id="rId2" xr:uid="{00000000-0004-0000-0000-000001000000}"/>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4"/>
  <sheetViews>
    <sheetView tabSelected="1" zoomScale="80" zoomScaleNormal="80" workbookViewId="0"/>
  </sheetViews>
  <sheetFormatPr defaultColWidth="0" defaultRowHeight="15.5" zeroHeight="1" x14ac:dyDescent="0.35"/>
  <cols>
    <col min="1" max="1" width="20" style="12" customWidth="1"/>
    <col min="2" max="2" width="19.1796875" style="12" customWidth="1"/>
    <col min="3" max="3" width="14.1796875" style="12" bestFit="1" customWidth="1"/>
    <col min="4" max="4" width="13.54296875" style="12" customWidth="1"/>
    <col min="5" max="5" width="14.453125" style="12" customWidth="1"/>
    <col min="6" max="6" width="15.26953125" style="12" customWidth="1"/>
    <col min="7" max="7" width="14.81640625" style="12" customWidth="1"/>
    <col min="8" max="8" width="14" style="12" customWidth="1"/>
    <col min="9" max="9" width="14.81640625" style="12" customWidth="1"/>
    <col min="10" max="16384" width="11.453125" style="12" hidden="1"/>
  </cols>
  <sheetData>
    <row r="1" spans="1:9" ht="15" customHeight="1" x14ac:dyDescent="0.35">
      <c r="A1" s="11" t="s">
        <v>93</v>
      </c>
      <c r="B1" s="1"/>
      <c r="C1" s="1"/>
      <c r="D1" s="1"/>
      <c r="E1" s="1"/>
      <c r="F1" s="1"/>
      <c r="G1" s="1"/>
      <c r="H1" s="1"/>
      <c r="I1" s="1"/>
    </row>
    <row r="2" spans="1:9" s="13" customFormat="1" x14ac:dyDescent="0.35">
      <c r="A2" s="31" t="s">
        <v>81</v>
      </c>
      <c r="B2" s="32"/>
      <c r="C2" s="32"/>
      <c r="D2" s="32"/>
      <c r="E2" s="32"/>
      <c r="F2" s="32"/>
      <c r="G2" s="32"/>
      <c r="H2" s="32"/>
      <c r="I2" s="33"/>
    </row>
    <row r="3" spans="1:9" s="13" customFormat="1" ht="93" x14ac:dyDescent="0.35">
      <c r="A3" s="14" t="s">
        <v>0</v>
      </c>
      <c r="B3" s="15" t="s">
        <v>90</v>
      </c>
      <c r="C3" s="15" t="s">
        <v>65</v>
      </c>
      <c r="D3" s="15" t="s">
        <v>62</v>
      </c>
      <c r="E3" s="15" t="s">
        <v>66</v>
      </c>
      <c r="F3" s="15" t="s">
        <v>63</v>
      </c>
      <c r="G3" s="15" t="s">
        <v>67</v>
      </c>
      <c r="H3" s="15" t="s">
        <v>64</v>
      </c>
      <c r="I3" s="15" t="s">
        <v>1</v>
      </c>
    </row>
    <row r="4" spans="1:9" s="13" customFormat="1" ht="15" hidden="1" customHeight="1" x14ac:dyDescent="0.35">
      <c r="A4" s="16" t="s">
        <v>2</v>
      </c>
      <c r="B4" s="17"/>
      <c r="C4" s="17">
        <v>0.5</v>
      </c>
      <c r="D4" s="17"/>
      <c r="E4" s="17">
        <v>0.3</v>
      </c>
      <c r="F4" s="17"/>
      <c r="G4" s="17">
        <f>1-C4-E4</f>
        <v>0.2</v>
      </c>
      <c r="H4" s="17"/>
      <c r="I4" s="17"/>
    </row>
    <row r="5" spans="1:9" ht="14.25" customHeight="1" x14ac:dyDescent="0.35">
      <c r="A5" s="16"/>
      <c r="B5" s="18" t="s">
        <v>68</v>
      </c>
      <c r="C5" s="19" t="s">
        <v>69</v>
      </c>
      <c r="D5" s="19" t="s">
        <v>70</v>
      </c>
      <c r="E5" s="18" t="s">
        <v>72</v>
      </c>
      <c r="F5" s="18" t="s">
        <v>73</v>
      </c>
      <c r="G5" s="18" t="s">
        <v>75</v>
      </c>
      <c r="H5" s="18" t="s">
        <v>76</v>
      </c>
      <c r="I5" s="18" t="s">
        <v>77</v>
      </c>
    </row>
    <row r="6" spans="1:9" s="13" customFormat="1" ht="15" customHeight="1" x14ac:dyDescent="0.35">
      <c r="A6" s="16"/>
      <c r="B6" s="20"/>
      <c r="C6" s="21" t="s">
        <v>80</v>
      </c>
      <c r="D6" s="21" t="s">
        <v>71</v>
      </c>
      <c r="E6" s="20"/>
      <c r="F6" s="20" t="s">
        <v>74</v>
      </c>
      <c r="G6" s="20"/>
      <c r="H6" s="20" t="s">
        <v>78</v>
      </c>
      <c r="I6" s="20" t="s">
        <v>79</v>
      </c>
    </row>
    <row r="7" spans="1:9" s="13" customFormat="1" ht="15" customHeight="1" x14ac:dyDescent="0.35">
      <c r="A7" s="16" t="s">
        <v>3</v>
      </c>
      <c r="B7" s="22">
        <f>'[1]State Population'!C5</f>
        <v>1636194</v>
      </c>
      <c r="C7" s="23">
        <f>B7/$B$66</f>
        <v>4.2018086641550739E-2</v>
      </c>
      <c r="D7" s="23">
        <f>C7*$C$4</f>
        <v>2.100904332077537E-2</v>
      </c>
      <c r="E7" s="24">
        <f>'[1]Poverty-Uninsured Population'!E3</f>
        <v>2.8903624237610653E-2</v>
      </c>
      <c r="F7" s="24">
        <f>E7*$E$4</f>
        <v>8.6710872712831948E-3</v>
      </c>
      <c r="G7" s="23">
        <f>[1]Prevalence!J3</f>
        <v>3.0485349091801131E-2</v>
      </c>
      <c r="H7" s="23">
        <f>G7*$G$4</f>
        <v>6.0970698183602269E-3</v>
      </c>
      <c r="I7" s="24">
        <f>(C7*C$4)+(E7*E$4)+(G7*G$4)</f>
        <v>3.5777200410418791E-2</v>
      </c>
    </row>
    <row r="8" spans="1:9" s="13" customFormat="1" ht="15" customHeight="1" x14ac:dyDescent="0.35">
      <c r="A8" s="25" t="s">
        <v>4</v>
      </c>
      <c r="B8" s="22">
        <f>'[1]State Population'!C6</f>
        <v>1184</v>
      </c>
      <c r="C8" s="23">
        <f t="shared" ref="C8:C63" si="0">B8/$B$66</f>
        <v>3.0405572067613056E-5</v>
      </c>
      <c r="D8" s="23">
        <f t="shared" ref="D8:D63" si="1">C8*$C$4</f>
        <v>1.5202786033806528E-5</v>
      </c>
      <c r="E8" s="24">
        <f>'[1]Poverty-Uninsured Population'!E4</f>
        <v>3.7315895676559672E-5</v>
      </c>
      <c r="F8" s="24">
        <f t="shared" ref="F8:F38" si="2">E8*$E$4</f>
        <v>1.11947687029679E-5</v>
      </c>
      <c r="G8" s="23">
        <f>[1]Prevalence!J4</f>
        <v>3.4782863398542047E-5</v>
      </c>
      <c r="H8" s="23">
        <f t="shared" ref="H8:H38" si="3">G8*$G$4</f>
        <v>6.9565726797084094E-6</v>
      </c>
      <c r="I8" s="24">
        <f t="shared" ref="I8:I62" si="4">(C8*C$4)+(E8*E$4)+(G8*G$4)</f>
        <v>3.3354127416482834E-5</v>
      </c>
    </row>
    <row r="9" spans="1:9" ht="18" customHeight="1" x14ac:dyDescent="0.35">
      <c r="A9" s="25" t="s">
        <v>5</v>
      </c>
      <c r="B9" s="22">
        <f>'[1]State Population'!C7</f>
        <v>39837</v>
      </c>
      <c r="C9" s="23">
        <f t="shared" si="0"/>
        <v>1.0230293703188354E-3</v>
      </c>
      <c r="D9" s="23">
        <f t="shared" si="1"/>
        <v>5.1151468515941772E-4</v>
      </c>
      <c r="E9" s="24">
        <f>'[1]Poverty-Uninsured Population'!E5</f>
        <v>6.8418162171281324E-4</v>
      </c>
      <c r="F9" s="24">
        <f t="shared" si="2"/>
        <v>2.0525448651384398E-4</v>
      </c>
      <c r="G9" s="23">
        <f>[1]Prevalence!J5</f>
        <v>7.6613833327841298E-4</v>
      </c>
      <c r="H9" s="23">
        <f t="shared" si="3"/>
        <v>1.5322766665568262E-4</v>
      </c>
      <c r="I9" s="24">
        <f t="shared" si="4"/>
        <v>8.6999683832894429E-4</v>
      </c>
    </row>
    <row r="10" spans="1:9" ht="18" customHeight="1" x14ac:dyDescent="0.35">
      <c r="A10" s="16" t="s">
        <v>6</v>
      </c>
      <c r="B10" s="22">
        <f>'[1]State Population'!C8</f>
        <v>205592</v>
      </c>
      <c r="C10" s="23">
        <f t="shared" si="0"/>
        <v>5.2796810578755937E-3</v>
      </c>
      <c r="D10" s="23">
        <f t="shared" si="1"/>
        <v>2.6398405289377968E-3</v>
      </c>
      <c r="E10" s="24">
        <f>'[1]Poverty-Uninsured Population'!E6</f>
        <v>7.0329956960296959E-3</v>
      </c>
      <c r="F10" s="24">
        <f t="shared" si="2"/>
        <v>2.1098987088089085E-3</v>
      </c>
      <c r="G10" s="23">
        <f>[1]Prevalence!J6</f>
        <v>7.0133236673586624E-3</v>
      </c>
      <c r="H10" s="23">
        <f t="shared" si="3"/>
        <v>1.4026647334717326E-3</v>
      </c>
      <c r="I10" s="24">
        <f t="shared" si="4"/>
        <v>6.152403971218438E-3</v>
      </c>
    </row>
    <row r="11" spans="1:9" ht="18" customHeight="1" x14ac:dyDescent="0.35">
      <c r="A11" s="16" t="s">
        <v>7</v>
      </c>
      <c r="B11" s="22">
        <f>'[1]State Population'!C9</f>
        <v>44890</v>
      </c>
      <c r="C11" s="23">
        <f t="shared" si="0"/>
        <v>1.1527923396242822E-3</v>
      </c>
      <c r="D11" s="23">
        <f t="shared" si="1"/>
        <v>5.7639616981214109E-4</v>
      </c>
      <c r="E11" s="24">
        <f>'[1]Poverty-Uninsured Population'!E7</f>
        <v>1.1731677721863851E-3</v>
      </c>
      <c r="F11" s="24">
        <f t="shared" si="2"/>
        <v>3.5195033165591553E-4</v>
      </c>
      <c r="G11" s="23">
        <f>[1]Prevalence!J7</f>
        <v>1.0874221504596829E-3</v>
      </c>
      <c r="H11" s="23">
        <f t="shared" si="3"/>
        <v>2.1748443009193659E-4</v>
      </c>
      <c r="I11" s="24">
        <f t="shared" si="4"/>
        <v>1.1458309315599932E-3</v>
      </c>
    </row>
    <row r="12" spans="1:9" ht="18" customHeight="1" x14ac:dyDescent="0.35">
      <c r="A12" s="16" t="s">
        <v>8</v>
      </c>
      <c r="B12" s="22">
        <f>'[1]State Population'!C10</f>
        <v>21771</v>
      </c>
      <c r="C12" s="23">
        <f t="shared" si="0"/>
        <v>5.5908759246959779E-4</v>
      </c>
      <c r="D12" s="23">
        <f t="shared" si="1"/>
        <v>2.795437962347989E-4</v>
      </c>
      <c r="E12" s="24">
        <f>'[1]Poverty-Uninsured Population'!E8</f>
        <v>7.0781591048308464E-4</v>
      </c>
      <c r="F12" s="24">
        <f t="shared" si="2"/>
        <v>2.1234477314492539E-4</v>
      </c>
      <c r="G12" s="23">
        <f>[1]Prevalence!J8</f>
        <v>7.3135546987987095E-4</v>
      </c>
      <c r="H12" s="23">
        <f t="shared" si="3"/>
        <v>1.462710939759742E-4</v>
      </c>
      <c r="I12" s="24">
        <f t="shared" si="4"/>
        <v>6.381596633556984E-4</v>
      </c>
    </row>
    <row r="13" spans="1:9" ht="18" customHeight="1" x14ac:dyDescent="0.35">
      <c r="A13" s="16" t="s">
        <v>9</v>
      </c>
      <c r="B13" s="22">
        <f>'[1]State Population'!C11</f>
        <v>1147653</v>
      </c>
      <c r="C13" s="23">
        <f t="shared" si="0"/>
        <v>2.9472167229824601E-2</v>
      </c>
      <c r="D13" s="23">
        <f t="shared" si="1"/>
        <v>1.47360836149123E-2</v>
      </c>
      <c r="E13" s="24">
        <f>'[1]Poverty-Uninsured Population'!E9</f>
        <v>1.9918932927394748E-2</v>
      </c>
      <c r="F13" s="24">
        <f t="shared" si="2"/>
        <v>5.9756798782184244E-3</v>
      </c>
      <c r="G13" s="23">
        <f>[1]Prevalence!J9</f>
        <v>1.7044518403796092E-2</v>
      </c>
      <c r="H13" s="23">
        <f t="shared" si="3"/>
        <v>3.4089036807592185E-3</v>
      </c>
      <c r="I13" s="24">
        <f t="shared" si="4"/>
        <v>2.4120667173889943E-2</v>
      </c>
    </row>
    <row r="14" spans="1:9" ht="18" customHeight="1" x14ac:dyDescent="0.35">
      <c r="A14" s="16" t="s">
        <v>10</v>
      </c>
      <c r="B14" s="22">
        <f>'[1]State Population'!C12</f>
        <v>26599</v>
      </c>
      <c r="C14" s="23">
        <f t="shared" si="0"/>
        <v>6.8307247586692535E-4</v>
      </c>
      <c r="D14" s="23">
        <f t="shared" si="1"/>
        <v>3.4153623793346268E-4</v>
      </c>
      <c r="E14" s="24">
        <f>'[1]Poverty-Uninsured Population'!E10</f>
        <v>8.450629531727683E-4</v>
      </c>
      <c r="F14" s="24">
        <f t="shared" si="2"/>
        <v>2.535188859518305E-4</v>
      </c>
      <c r="G14" s="23">
        <f>[1]Prevalence!J10</f>
        <v>8.3936541411744889E-4</v>
      </c>
      <c r="H14" s="23">
        <f t="shared" si="3"/>
        <v>1.6787308282348979E-4</v>
      </c>
      <c r="I14" s="24">
        <f t="shared" si="4"/>
        <v>7.6292820670878308E-4</v>
      </c>
    </row>
    <row r="15" spans="1:9" ht="18" customHeight="1" x14ac:dyDescent="0.35">
      <c r="A15" s="16" t="s">
        <v>11</v>
      </c>
      <c r="B15" s="22">
        <f>'[1]State Population'!C13</f>
        <v>189006</v>
      </c>
      <c r="C15" s="23">
        <f t="shared" si="0"/>
        <v>4.8537462451108725E-3</v>
      </c>
      <c r="D15" s="23">
        <f t="shared" si="1"/>
        <v>2.4268731225554362E-3</v>
      </c>
      <c r="E15" s="24">
        <f>'[1]Poverty-Uninsured Population'!E11</f>
        <v>3.283234926829691E-3</v>
      </c>
      <c r="F15" s="24">
        <f t="shared" si="2"/>
        <v>9.8497047804890726E-4</v>
      </c>
      <c r="G15" s="23">
        <f>[1]Prevalence!J11</f>
        <v>2.656312357436027E-3</v>
      </c>
      <c r="H15" s="23">
        <f t="shared" si="3"/>
        <v>5.3126247148720541E-4</v>
      </c>
      <c r="I15" s="24">
        <f t="shared" si="4"/>
        <v>3.9431060720915489E-3</v>
      </c>
    </row>
    <row r="16" spans="1:9" ht="18" customHeight="1" x14ac:dyDescent="0.35">
      <c r="A16" s="16" t="s">
        <v>12</v>
      </c>
      <c r="B16" s="22">
        <f>'[1]State Population'!C14</f>
        <v>1011499</v>
      </c>
      <c r="C16" s="23">
        <f t="shared" si="0"/>
        <v>2.5975680524339982E-2</v>
      </c>
      <c r="D16" s="23">
        <f t="shared" si="1"/>
        <v>1.2987840262169991E-2</v>
      </c>
      <c r="E16" s="24">
        <f>'[1]Poverty-Uninsured Population'!E12</f>
        <v>3.8044140542246849E-2</v>
      </c>
      <c r="F16" s="24">
        <f t="shared" si="2"/>
        <v>1.1413242162674054E-2</v>
      </c>
      <c r="G16" s="23">
        <f>[1]Prevalence!J12</f>
        <v>3.8489984366018241E-2</v>
      </c>
      <c r="H16" s="23">
        <f t="shared" si="3"/>
        <v>7.6979968732036486E-3</v>
      </c>
      <c r="I16" s="24">
        <f t="shared" si="4"/>
        <v>3.2099079298047693E-2</v>
      </c>
    </row>
    <row r="17" spans="1:9" ht="18" customHeight="1" x14ac:dyDescent="0.35">
      <c r="A17" s="16" t="s">
        <v>13</v>
      </c>
      <c r="B17" s="22">
        <f>'[1]State Population'!C15</f>
        <v>28636</v>
      </c>
      <c r="C17" s="23">
        <f t="shared" si="0"/>
        <v>7.3538341362176308E-4</v>
      </c>
      <c r="D17" s="23">
        <f t="shared" si="1"/>
        <v>3.6769170681088154E-4</v>
      </c>
      <c r="E17" s="24">
        <f>'[1]Poverty-Uninsured Population'!E13</f>
        <v>1.065551982862822E-3</v>
      </c>
      <c r="F17" s="24">
        <f t="shared" si="2"/>
        <v>3.196655948588466E-4</v>
      </c>
      <c r="G17" s="23">
        <f>[1]Prevalence!J13</f>
        <v>9.9222694536893626E-4</v>
      </c>
      <c r="H17" s="23">
        <f t="shared" si="3"/>
        <v>1.9844538907378727E-4</v>
      </c>
      <c r="I17" s="24">
        <f t="shared" si="4"/>
        <v>8.8580269074351543E-4</v>
      </c>
    </row>
    <row r="18" spans="1:9" ht="18" customHeight="1" x14ac:dyDescent="0.35">
      <c r="A18" s="16" t="s">
        <v>14</v>
      </c>
      <c r="B18" s="22">
        <f>'[1]State Population'!C16</f>
        <v>134047</v>
      </c>
      <c r="C18" s="23">
        <f t="shared" si="0"/>
        <v>3.44237814100281E-3</v>
      </c>
      <c r="D18" s="23">
        <f t="shared" si="1"/>
        <v>1.721189070501405E-3</v>
      </c>
      <c r="E18" s="24">
        <f>'[1]Poverty-Uninsured Population'!E14</f>
        <v>4.9362889148186423E-3</v>
      </c>
      <c r="F18" s="24">
        <f t="shared" si="2"/>
        <v>1.4808866744455927E-3</v>
      </c>
      <c r="G18" s="23">
        <f>[1]Prevalence!J14</f>
        <v>4.5098728411741233E-3</v>
      </c>
      <c r="H18" s="23">
        <f t="shared" si="3"/>
        <v>9.0197456823482469E-4</v>
      </c>
      <c r="I18" s="24">
        <f t="shared" si="4"/>
        <v>4.1040503131818222E-3</v>
      </c>
    </row>
    <row r="19" spans="1:9" ht="18" customHeight="1" x14ac:dyDescent="0.35">
      <c r="A19" s="16" t="s">
        <v>15</v>
      </c>
      <c r="B19" s="22">
        <f>'[1]State Population'!C17</f>
        <v>179476</v>
      </c>
      <c r="C19" s="23">
        <f t="shared" si="0"/>
        <v>4.6090122064247644E-3</v>
      </c>
      <c r="D19" s="23">
        <f t="shared" si="1"/>
        <v>2.3045061032123822E-3</v>
      </c>
      <c r="E19" s="24">
        <f>'[1]Poverty-Uninsured Population'!E15</f>
        <v>7.2063527719188544E-3</v>
      </c>
      <c r="F19" s="24">
        <f t="shared" si="2"/>
        <v>2.1619058315756564E-3</v>
      </c>
      <c r="G19" s="23">
        <f>[1]Prevalence!J15</f>
        <v>6.5108028251007789E-3</v>
      </c>
      <c r="H19" s="23">
        <f t="shared" si="3"/>
        <v>1.3021605650201558E-3</v>
      </c>
      <c r="I19" s="24">
        <f t="shared" si="4"/>
        <v>5.7685724998081944E-3</v>
      </c>
    </row>
    <row r="20" spans="1:9" ht="18" customHeight="1" x14ac:dyDescent="0.35">
      <c r="A20" s="16" t="s">
        <v>16</v>
      </c>
      <c r="B20" s="22">
        <f>'[1]State Population'!C18</f>
        <v>18896</v>
      </c>
      <c r="C20" s="23">
        <f t="shared" si="0"/>
        <v>4.8525649475474351E-4</v>
      </c>
      <c r="D20" s="23">
        <f t="shared" si="1"/>
        <v>2.4262824737737176E-4</v>
      </c>
      <c r="E20" s="24">
        <f>'[1]Poverty-Uninsured Population'!E16</f>
        <v>4.2887574462366151E-4</v>
      </c>
      <c r="F20" s="24">
        <f t="shared" si="2"/>
        <v>1.2866272338709844E-4</v>
      </c>
      <c r="G20" s="23">
        <f>[1]Prevalence!J16</f>
        <v>4.8879076460056463E-4</v>
      </c>
      <c r="H20" s="23">
        <f t="shared" si="3"/>
        <v>9.7758152920112928E-5</v>
      </c>
      <c r="I20" s="24">
        <f t="shared" si="4"/>
        <v>4.6904912368458311E-4</v>
      </c>
    </row>
    <row r="21" spans="1:9" ht="18" customHeight="1" x14ac:dyDescent="0.35">
      <c r="A21" s="16" t="s">
        <v>17</v>
      </c>
      <c r="B21" s="22">
        <f>'[1]State Population'!C19</f>
        <v>907476</v>
      </c>
      <c r="C21" s="23">
        <f t="shared" si="0"/>
        <v>2.3304330166916576E-2</v>
      </c>
      <c r="D21" s="23">
        <f t="shared" si="1"/>
        <v>1.1652165083458288E-2</v>
      </c>
      <c r="E21" s="24">
        <f>'[1]Poverty-Uninsured Population'!E17</f>
        <v>3.4897325387671332E-2</v>
      </c>
      <c r="F21" s="24">
        <f t="shared" si="2"/>
        <v>1.04691976163014E-2</v>
      </c>
      <c r="G21" s="23">
        <f>[1]Prevalence!J17</f>
        <v>3.2939371638419319E-2</v>
      </c>
      <c r="H21" s="23">
        <f t="shared" si="3"/>
        <v>6.5878743276838641E-3</v>
      </c>
      <c r="I21" s="24">
        <f t="shared" si="4"/>
        <v>2.8709237027443549E-2</v>
      </c>
    </row>
    <row r="22" spans="1:9" ht="18" customHeight="1" x14ac:dyDescent="0.35">
      <c r="A22" s="16" t="s">
        <v>18</v>
      </c>
      <c r="B22" s="22">
        <f>'[1]State Population'!C20</f>
        <v>151018</v>
      </c>
      <c r="C22" s="23">
        <f t="shared" si="0"/>
        <v>3.8781999007658687E-3</v>
      </c>
      <c r="D22" s="23">
        <f t="shared" si="1"/>
        <v>1.9390999503829344E-3</v>
      </c>
      <c r="E22" s="24">
        <f>'[1]Poverty-Uninsured Population'!E18</f>
        <v>5.13585757787336E-3</v>
      </c>
      <c r="F22" s="24">
        <f t="shared" si="2"/>
        <v>1.540757273362008E-3</v>
      </c>
      <c r="G22" s="23">
        <f>[1]Prevalence!J18</f>
        <v>4.8348180123973447E-3</v>
      </c>
      <c r="H22" s="23">
        <f t="shared" si="3"/>
        <v>9.6696360247946903E-4</v>
      </c>
      <c r="I22" s="24">
        <f t="shared" si="4"/>
        <v>4.4468208262244107E-3</v>
      </c>
    </row>
    <row r="23" spans="1:9" ht="18" customHeight="1" x14ac:dyDescent="0.35">
      <c r="A23" s="16" t="s">
        <v>19</v>
      </c>
      <c r="B23" s="22">
        <f>'[1]State Population'!C21</f>
        <v>66800</v>
      </c>
      <c r="C23" s="23">
        <f t="shared" si="0"/>
        <v>1.7154495051660069E-3</v>
      </c>
      <c r="D23" s="23">
        <f t="shared" si="1"/>
        <v>8.5772475258300343E-4</v>
      </c>
      <c r="E23" s="24">
        <f>'[1]Poverty-Uninsured Population'!E19</f>
        <v>2.2811541282117642E-3</v>
      </c>
      <c r="F23" s="24">
        <f t="shared" si="2"/>
        <v>6.8434623846352926E-4</v>
      </c>
      <c r="G23" s="23">
        <f>[1]Prevalence!J19</f>
        <v>2.2343413041010828E-3</v>
      </c>
      <c r="H23" s="23">
        <f t="shared" si="3"/>
        <v>4.4686826082021656E-4</v>
      </c>
      <c r="I23" s="24">
        <f t="shared" si="4"/>
        <v>1.9889392518667491E-3</v>
      </c>
    </row>
    <row r="24" spans="1:9" ht="18" customHeight="1" x14ac:dyDescent="0.35">
      <c r="A24" s="16" t="s">
        <v>20</v>
      </c>
      <c r="B24" s="22">
        <f>'[1]State Population'!C22</f>
        <v>28275</v>
      </c>
      <c r="C24" s="23">
        <f t="shared" si="0"/>
        <v>7.2611279578695868E-4</v>
      </c>
      <c r="D24" s="23">
        <f t="shared" si="1"/>
        <v>3.6305639789347934E-4</v>
      </c>
      <c r="E24" s="24">
        <f>'[1]Poverty-Uninsured Population'!E20</f>
        <v>6.9360423314771783E-4</v>
      </c>
      <c r="F24" s="24">
        <f t="shared" si="2"/>
        <v>2.0808126994431534E-4</v>
      </c>
      <c r="G24" s="23">
        <f>[1]Prevalence!J20</f>
        <v>6.2059951011082923E-4</v>
      </c>
      <c r="H24" s="23">
        <f t="shared" si="3"/>
        <v>1.2411990202216585E-4</v>
      </c>
      <c r="I24" s="24">
        <f t="shared" si="4"/>
        <v>6.9525756985996056E-4</v>
      </c>
    </row>
    <row r="25" spans="1:9" ht="18" customHeight="1" x14ac:dyDescent="0.35">
      <c r="A25" s="16" t="s">
        <v>21</v>
      </c>
      <c r="B25" s="22">
        <f>'[1]State Population'!C23</f>
        <v>9761210</v>
      </c>
      <c r="C25" s="23">
        <f t="shared" si="0"/>
        <v>0.25067159976529158</v>
      </c>
      <c r="D25" s="23">
        <f t="shared" si="1"/>
        <v>0.12533579988264579</v>
      </c>
      <c r="E25" s="24">
        <f>'[1]Poverty-Uninsured Population'!E21</f>
        <v>0.28682298155811742</v>
      </c>
      <c r="F25" s="24">
        <f t="shared" si="2"/>
        <v>8.6046894467435228E-2</v>
      </c>
      <c r="G25" s="23">
        <f>[1]Prevalence!J21</f>
        <v>0.30208367658527474</v>
      </c>
      <c r="H25" s="23">
        <f t="shared" si="3"/>
        <v>6.0416735317054951E-2</v>
      </c>
      <c r="I25" s="24">
        <f t="shared" si="4"/>
        <v>0.27179942966713594</v>
      </c>
    </row>
    <row r="26" spans="1:9" ht="18" customHeight="1" x14ac:dyDescent="0.35">
      <c r="A26" s="16" t="s">
        <v>22</v>
      </c>
      <c r="B26" s="22">
        <f>'[1]State Population'!C24</f>
        <v>158148</v>
      </c>
      <c r="C26" s="23">
        <f t="shared" si="0"/>
        <v>4.0613010230987076E-3</v>
      </c>
      <c r="D26" s="23">
        <f t="shared" si="1"/>
        <v>2.0306505115493538E-3</v>
      </c>
      <c r="E26" s="24">
        <f>'[1]Poverty-Uninsured Population'!E22</f>
        <v>5.6533711363760597E-3</v>
      </c>
      <c r="F26" s="24">
        <f t="shared" si="2"/>
        <v>1.6960113409128178E-3</v>
      </c>
      <c r="G26" s="23">
        <f>[1]Prevalence!J22</f>
        <v>5.4645709076130535E-3</v>
      </c>
      <c r="H26" s="23">
        <f t="shared" si="3"/>
        <v>1.0929141815226107E-3</v>
      </c>
      <c r="I26" s="24">
        <f t="shared" si="4"/>
        <v>4.8195760339847828E-3</v>
      </c>
    </row>
    <row r="27" spans="1:9" ht="18" customHeight="1" x14ac:dyDescent="0.35">
      <c r="A27" s="16" t="s">
        <v>23</v>
      </c>
      <c r="B27" s="22">
        <f>'[1]State Population'!C25</f>
        <v>252959</v>
      </c>
      <c r="C27" s="23">
        <f t="shared" si="0"/>
        <v>6.4960837032528133E-3</v>
      </c>
      <c r="D27" s="23">
        <f t="shared" si="1"/>
        <v>3.2480418516264067E-3</v>
      </c>
      <c r="E27" s="24">
        <f>'[1]Poverty-Uninsured Population'!E23</f>
        <v>3.656100873531778E-3</v>
      </c>
      <c r="F27" s="24">
        <f t="shared" si="2"/>
        <v>1.0968302620595334E-3</v>
      </c>
      <c r="G27" s="23">
        <f>[1]Prevalence!J23</f>
        <v>3.0425852088619412E-3</v>
      </c>
      <c r="H27" s="23">
        <f t="shared" si="3"/>
        <v>6.0851704177238833E-4</v>
      </c>
      <c r="I27" s="24">
        <f t="shared" si="4"/>
        <v>4.9533891554583293E-3</v>
      </c>
    </row>
    <row r="28" spans="1:9" ht="18" customHeight="1" x14ac:dyDescent="0.35">
      <c r="A28" s="16" t="s">
        <v>24</v>
      </c>
      <c r="B28" s="22">
        <f>'[1]State Population'!C26</f>
        <v>16935</v>
      </c>
      <c r="C28" s="23">
        <f t="shared" si="0"/>
        <v>4.3489726601775937E-4</v>
      </c>
      <c r="D28" s="23">
        <f t="shared" si="1"/>
        <v>2.1744863300887968E-4</v>
      </c>
      <c r="E28" s="24">
        <f>'[1]Poverty-Uninsured Population'!E24</f>
        <v>5.3187944514726147E-4</v>
      </c>
      <c r="F28" s="24">
        <f t="shared" si="2"/>
        <v>1.5956383354417844E-4</v>
      </c>
      <c r="G28" s="23">
        <f>[1]Prevalence!J24</f>
        <v>4.0457962163567329E-4</v>
      </c>
      <c r="H28" s="23">
        <f t="shared" si="3"/>
        <v>8.0915924327134669E-5</v>
      </c>
      <c r="I28" s="24">
        <f t="shared" si="4"/>
        <v>4.5792839088019282E-4</v>
      </c>
    </row>
    <row r="29" spans="1:9" ht="18" customHeight="1" x14ac:dyDescent="0.35">
      <c r="A29" s="16" t="s">
        <v>25</v>
      </c>
      <c r="B29" s="22">
        <f>'[1]State Population'!C27</f>
        <v>89164</v>
      </c>
      <c r="C29" s="23">
        <f t="shared" si="0"/>
        <v>2.289765564051225E-3</v>
      </c>
      <c r="D29" s="23">
        <f t="shared" si="1"/>
        <v>1.1448827820256125E-3</v>
      </c>
      <c r="E29" s="24">
        <f>'[1]Poverty-Uninsured Population'!E25</f>
        <v>3.0331826183476042E-3</v>
      </c>
      <c r="F29" s="24">
        <f t="shared" si="2"/>
        <v>9.0995478550428123E-4</v>
      </c>
      <c r="G29" s="23">
        <f>[1]Prevalence!J25</f>
        <v>2.729539438275063E-3</v>
      </c>
      <c r="H29" s="23">
        <f t="shared" si="3"/>
        <v>5.4590788765501263E-4</v>
      </c>
      <c r="I29" s="24">
        <f t="shared" si="4"/>
        <v>2.6007454551849061E-3</v>
      </c>
    </row>
    <row r="30" spans="1:9" ht="18" customHeight="1" x14ac:dyDescent="0.35">
      <c r="A30" s="16" t="s">
        <v>26</v>
      </c>
      <c r="B30" s="22">
        <f>'[1]State Population'!C28</f>
        <v>285337</v>
      </c>
      <c r="C30" s="23">
        <f t="shared" si="0"/>
        <v>7.3275631056220489E-3</v>
      </c>
      <c r="D30" s="23">
        <f t="shared" si="1"/>
        <v>3.6637815528110245E-3</v>
      </c>
      <c r="E30" s="24">
        <f>'[1]Poverty-Uninsured Population'!E26</f>
        <v>1.0604980909637879E-2</v>
      </c>
      <c r="F30" s="24">
        <f t="shared" si="2"/>
        <v>3.1814942728913636E-3</v>
      </c>
      <c r="G30" s="23">
        <f>[1]Prevalence!J26</f>
        <v>1.1112209517323697E-2</v>
      </c>
      <c r="H30" s="23">
        <f t="shared" si="3"/>
        <v>2.2224419034647396E-3</v>
      </c>
      <c r="I30" s="24">
        <f t="shared" si="4"/>
        <v>9.0677177291671272E-3</v>
      </c>
    </row>
    <row r="31" spans="1:9" ht="18" customHeight="1" x14ac:dyDescent="0.35">
      <c r="A31" s="16" t="s">
        <v>27</v>
      </c>
      <c r="B31" s="22">
        <f>'[1]State Population'!C29</f>
        <v>8527</v>
      </c>
      <c r="C31" s="23">
        <f t="shared" si="0"/>
        <v>2.1897661572680449E-4</v>
      </c>
      <c r="D31" s="23">
        <f t="shared" si="1"/>
        <v>1.0948830786340224E-4</v>
      </c>
      <c r="E31" s="24">
        <f>'[1]Poverty-Uninsured Population'!E27</f>
        <v>3.17303186438843E-4</v>
      </c>
      <c r="F31" s="24">
        <f t="shared" si="2"/>
        <v>9.5190955931652901E-5</v>
      </c>
      <c r="G31" s="23">
        <f>[1]Prevalence!J27</f>
        <v>2.8192426123028818E-4</v>
      </c>
      <c r="H31" s="23">
        <f t="shared" si="3"/>
        <v>5.6384852246057642E-5</v>
      </c>
      <c r="I31" s="24">
        <f t="shared" si="4"/>
        <v>2.6106411604111279E-4</v>
      </c>
    </row>
    <row r="32" spans="1:9" ht="18" customHeight="1" x14ac:dyDescent="0.35">
      <c r="A32" s="16" t="s">
        <v>28</v>
      </c>
      <c r="B32" s="22">
        <f>'[1]State Population'!C30</f>
        <v>13156</v>
      </c>
      <c r="C32" s="23">
        <f t="shared" si="0"/>
        <v>3.3785110314317343E-4</v>
      </c>
      <c r="D32" s="23">
        <f t="shared" si="1"/>
        <v>1.6892555157158672E-4</v>
      </c>
      <c r="E32" s="24">
        <f>'[1]Poverty-Uninsured Population'!E28</f>
        <v>2.9674815921784193E-4</v>
      </c>
      <c r="F32" s="24">
        <f t="shared" si="2"/>
        <v>8.9024447765352581E-5</v>
      </c>
      <c r="G32" s="23">
        <f>[1]Prevalence!J28</f>
        <v>3.2036847867078201E-4</v>
      </c>
      <c r="H32" s="23">
        <f t="shared" si="3"/>
        <v>6.4073695734156411E-5</v>
      </c>
      <c r="I32" s="24">
        <f t="shared" si="4"/>
        <v>3.2202369507109574E-4</v>
      </c>
    </row>
    <row r="33" spans="1:9" ht="18" customHeight="1" x14ac:dyDescent="0.35">
      <c r="A33" s="16" t="s">
        <v>29</v>
      </c>
      <c r="B33" s="22">
        <f>'[1]State Population'!C31</f>
        <v>430368</v>
      </c>
      <c r="C33" s="23">
        <f t="shared" si="0"/>
        <v>1.1052014560468323E-2</v>
      </c>
      <c r="D33" s="23">
        <f t="shared" si="1"/>
        <v>5.5260072802341617E-3</v>
      </c>
      <c r="E33" s="24">
        <f>'[1]Poverty-Uninsured Population'!E29</f>
        <v>1.223744534732848E-2</v>
      </c>
      <c r="F33" s="24">
        <f t="shared" si="2"/>
        <v>3.6712336041985439E-3</v>
      </c>
      <c r="G33" s="23">
        <f>[1]Prevalence!J29</f>
        <v>1.1152484411785166E-2</v>
      </c>
      <c r="H33" s="23">
        <f t="shared" si="3"/>
        <v>2.2304968823570331E-3</v>
      </c>
      <c r="I33" s="24">
        <f t="shared" si="4"/>
        <v>1.142773776678974E-2</v>
      </c>
    </row>
    <row r="34" spans="1:9" ht="18" customHeight="1" x14ac:dyDescent="0.35">
      <c r="A34" s="16" t="s">
        <v>30</v>
      </c>
      <c r="B34" s="22">
        <f>'[1]State Population'!C32</f>
        <v>134637</v>
      </c>
      <c r="C34" s="23">
        <f t="shared" si="0"/>
        <v>3.457529566272989E-3</v>
      </c>
      <c r="D34" s="23">
        <f t="shared" si="1"/>
        <v>1.7287647831364945E-3</v>
      </c>
      <c r="E34" s="24">
        <f>'[1]Poverty-Uninsured Population'!E30</f>
        <v>2.4603067350210577E-3</v>
      </c>
      <c r="F34" s="24">
        <f t="shared" si="2"/>
        <v>7.3809202050631733E-4</v>
      </c>
      <c r="G34" s="23">
        <f>[1]Prevalence!J30</f>
        <v>2.3423512483386607E-3</v>
      </c>
      <c r="H34" s="23">
        <f t="shared" si="3"/>
        <v>4.6847024966773215E-4</v>
      </c>
      <c r="I34" s="24">
        <f t="shared" si="4"/>
        <v>2.9353270533105441E-3</v>
      </c>
    </row>
    <row r="35" spans="1:9" ht="18" customHeight="1" x14ac:dyDescent="0.35">
      <c r="A35" s="16" t="s">
        <v>31</v>
      </c>
      <c r="B35" s="22">
        <f>'[1]State Population'!C33</f>
        <v>100720</v>
      </c>
      <c r="C35" s="23">
        <f t="shared" si="0"/>
        <v>2.5865280562922185E-3</v>
      </c>
      <c r="D35" s="23">
        <f t="shared" si="1"/>
        <v>1.2932640281461093E-3</v>
      </c>
      <c r="E35" s="24">
        <f>'[1]Poverty-Uninsured Population'!E31</f>
        <v>2.3391112291098531E-3</v>
      </c>
      <c r="F35" s="24">
        <f t="shared" si="2"/>
        <v>7.0173336873295591E-4</v>
      </c>
      <c r="G35" s="23">
        <f>[1]Prevalence!J31</f>
        <v>1.9148881639407887E-3</v>
      </c>
      <c r="H35" s="23">
        <f t="shared" si="3"/>
        <v>3.8297763278815776E-4</v>
      </c>
      <c r="I35" s="24">
        <f t="shared" si="4"/>
        <v>2.3779750296672232E-3</v>
      </c>
    </row>
    <row r="36" spans="1:9" ht="18" customHeight="1" x14ac:dyDescent="0.35">
      <c r="A36" s="16" t="s">
        <v>32</v>
      </c>
      <c r="B36" s="22">
        <f>'[1]State Population'!C34</f>
        <v>3137164</v>
      </c>
      <c r="C36" s="23">
        <f t="shared" si="0"/>
        <v>8.0563569332703755E-2</v>
      </c>
      <c r="D36" s="23">
        <f t="shared" si="1"/>
        <v>4.0281784666351877E-2</v>
      </c>
      <c r="E36" s="24">
        <f>'[1]Poverty-Uninsured Population'!E32</f>
        <v>6.6373099283190296E-2</v>
      </c>
      <c r="F36" s="24">
        <f t="shared" si="2"/>
        <v>1.9911929784957087E-2</v>
      </c>
      <c r="G36" s="23">
        <f>[1]Prevalence!J32</f>
        <v>6.4373926765596459E-2</v>
      </c>
      <c r="H36" s="23">
        <f t="shared" si="3"/>
        <v>1.2874785353119292E-2</v>
      </c>
      <c r="I36" s="24">
        <f t="shared" si="4"/>
        <v>7.3068499804428255E-2</v>
      </c>
    </row>
    <row r="37" spans="1:9" ht="18" customHeight="1" x14ac:dyDescent="0.35">
      <c r="A37" s="16" t="s">
        <v>33</v>
      </c>
      <c r="B37" s="22">
        <f>'[1]State Population'!C35</f>
        <v>410305</v>
      </c>
      <c r="C37" s="23">
        <f t="shared" si="0"/>
        <v>1.0536789060136803E-2</v>
      </c>
      <c r="D37" s="23">
        <f t="shared" si="1"/>
        <v>5.2683945300684015E-3</v>
      </c>
      <c r="E37" s="24">
        <f>'[1]Poverty-Uninsured Population'!E33</f>
        <v>6.0001176165911576E-3</v>
      </c>
      <c r="F37" s="24">
        <f t="shared" si="2"/>
        <v>1.8000352849773472E-3</v>
      </c>
      <c r="G37" s="23">
        <f>[1]Prevalence!J33</f>
        <v>5.2750958359420478E-3</v>
      </c>
      <c r="H37" s="23">
        <f t="shared" si="3"/>
        <v>1.0550191671884095E-3</v>
      </c>
      <c r="I37" s="24">
        <f t="shared" si="4"/>
        <v>8.1234489822341587E-3</v>
      </c>
    </row>
    <row r="38" spans="1:9" ht="18" customHeight="1" x14ac:dyDescent="0.35">
      <c r="A38" s="16" t="s">
        <v>34</v>
      </c>
      <c r="B38" s="22">
        <f>'[1]State Population'!C36</f>
        <v>18996</v>
      </c>
      <c r="C38" s="23">
        <f t="shared" si="0"/>
        <v>4.8782453293612973E-4</v>
      </c>
      <c r="D38" s="23">
        <f t="shared" si="1"/>
        <v>2.4391226646806486E-4</v>
      </c>
      <c r="E38" s="24">
        <f>'[1]Poverty-Uninsured Population'!E34</f>
        <v>5.2947609416381224E-4</v>
      </c>
      <c r="F38" s="24">
        <f t="shared" si="2"/>
        <v>1.5884282824914366E-4</v>
      </c>
      <c r="G38" s="23">
        <f>[1]Prevalence!J34</f>
        <v>4.3661646950275153E-4</v>
      </c>
      <c r="H38" s="23">
        <f t="shared" si="3"/>
        <v>8.7323293900550317E-5</v>
      </c>
      <c r="I38" s="24">
        <f t="shared" si="4"/>
        <v>4.9007838861775887E-4</v>
      </c>
    </row>
    <row r="39" spans="1:9" ht="18" customHeight="1" x14ac:dyDescent="0.35">
      <c r="A39" s="16" t="s">
        <v>35</v>
      </c>
      <c r="B39" s="22">
        <f>'[1]State Population'!C37</f>
        <v>2439234</v>
      </c>
      <c r="C39" s="23">
        <f t="shared" si="0"/>
        <v>6.2640460453354779E-2</v>
      </c>
      <c r="D39" s="23">
        <f t="shared" si="1"/>
        <v>3.132023022667739E-2</v>
      </c>
      <c r="E39" s="24">
        <f>'[1]Poverty-Uninsured Population'!E35</f>
        <v>6.5738040458292082E-2</v>
      </c>
      <c r="F39" s="24">
        <f t="shared" ref="F39:F66" si="5">E39*$E$4</f>
        <v>1.9721412137487623E-2</v>
      </c>
      <c r="G39" s="23">
        <f>[1]Prevalence!J35</f>
        <v>6.535974634139198E-2</v>
      </c>
      <c r="H39" s="23">
        <f t="shared" ref="H39:H66" si="6">G39*$G$4</f>
        <v>1.3071949268278397E-2</v>
      </c>
      <c r="I39" s="24">
        <f t="shared" si="4"/>
        <v>6.4113591632443415E-2</v>
      </c>
    </row>
    <row r="40" spans="1:9" ht="18" customHeight="1" x14ac:dyDescent="0.35">
      <c r="A40" s="16" t="s">
        <v>36</v>
      </c>
      <c r="B40" s="22">
        <f>'[1]State Population'!C38</f>
        <v>1572453</v>
      </c>
      <c r="C40" s="23">
        <f t="shared" si="0"/>
        <v>4.038119342435334E-2</v>
      </c>
      <c r="D40" s="23">
        <f t="shared" si="1"/>
        <v>2.019059671217667E-2</v>
      </c>
      <c r="E40" s="24">
        <f>'[1]Poverty-Uninsured Population'!E36</f>
        <v>4.2262661256367073E-2</v>
      </c>
      <c r="F40" s="24">
        <f t="shared" si="5"/>
        <v>1.2678798376910121E-2</v>
      </c>
      <c r="G40" s="23">
        <f>[1]Prevalence!J36</f>
        <v>4.1240576590034529E-2</v>
      </c>
      <c r="H40" s="23">
        <f t="shared" si="6"/>
        <v>8.2481153180069058E-3</v>
      </c>
      <c r="I40" s="24">
        <f t="shared" si="4"/>
        <v>4.1117510407093695E-2</v>
      </c>
    </row>
    <row r="41" spans="1:9" ht="18" customHeight="1" x14ac:dyDescent="0.35">
      <c r="A41" s="16" t="s">
        <v>37</v>
      </c>
      <c r="B41" s="22">
        <f>'[1]State Population'!C39</f>
        <v>65666</v>
      </c>
      <c r="C41" s="23">
        <f t="shared" si="0"/>
        <v>1.686327952189087E-3</v>
      </c>
      <c r="D41" s="23">
        <f t="shared" si="1"/>
        <v>8.4316397609454348E-4</v>
      </c>
      <c r="E41" s="24">
        <f>'[1]Poverty-Uninsured Population'!E37</f>
        <v>1.2211788858263587E-3</v>
      </c>
      <c r="F41" s="24">
        <f t="shared" si="5"/>
        <v>3.6635366574790763E-4</v>
      </c>
      <c r="G41" s="23">
        <f>[1]Prevalence!J37</f>
        <v>1.5029858342212117E-3</v>
      </c>
      <c r="H41" s="23">
        <f t="shared" si="6"/>
        <v>3.0059716684424236E-4</v>
      </c>
      <c r="I41" s="24">
        <f t="shared" si="4"/>
        <v>1.5101148086866935E-3</v>
      </c>
    </row>
    <row r="42" spans="1:9" ht="18" customHeight="1" x14ac:dyDescent="0.35">
      <c r="A42" s="16" t="s">
        <v>38</v>
      </c>
      <c r="B42" s="22">
        <f>'[1]State Population'!C40</f>
        <v>2182056</v>
      </c>
      <c r="C42" s="23">
        <f t="shared" si="0"/>
        <v>5.6036031219229288E-2</v>
      </c>
      <c r="D42" s="23">
        <f t="shared" si="1"/>
        <v>2.8018015609614644E-2</v>
      </c>
      <c r="E42" s="24">
        <f>'[1]Poverty-Uninsured Population'!E38</f>
        <v>6.6301987676809865E-2</v>
      </c>
      <c r="F42" s="24">
        <f t="shared" si="5"/>
        <v>1.9890596303042959E-2</v>
      </c>
      <c r="G42" s="23">
        <f>[1]Prevalence!J38</f>
        <v>6.3912596156310522E-2</v>
      </c>
      <c r="H42" s="23">
        <f t="shared" si="6"/>
        <v>1.2782519231262106E-2</v>
      </c>
      <c r="I42" s="24">
        <f t="shared" si="4"/>
        <v>6.0691131143919712E-2</v>
      </c>
    </row>
    <row r="43" spans="1:9" ht="18" customHeight="1" x14ac:dyDescent="0.35">
      <c r="A43" s="16" t="s">
        <v>39</v>
      </c>
      <c r="B43" s="22">
        <f>'[1]State Population'!C41</f>
        <v>3269755</v>
      </c>
      <c r="C43" s="23">
        <f t="shared" si="0"/>
        <v>8.3968556837785577E-2</v>
      </c>
      <c r="D43" s="23">
        <f t="shared" si="1"/>
        <v>4.1984278418892788E-2</v>
      </c>
      <c r="E43" s="24">
        <f>'[1]Poverty-Uninsured Population'!E39</f>
        <v>7.3450425908116165E-2</v>
      </c>
      <c r="F43" s="24">
        <f t="shared" si="5"/>
        <v>2.203512777243485E-2</v>
      </c>
      <c r="G43" s="23">
        <f>[1]Prevalence!J39</f>
        <v>7.6444495703401033E-2</v>
      </c>
      <c r="H43" s="23">
        <f t="shared" si="6"/>
        <v>1.5288899140680207E-2</v>
      </c>
      <c r="I43" s="24">
        <f t="shared" si="4"/>
        <v>7.9308305332007847E-2</v>
      </c>
    </row>
    <row r="44" spans="1:9" ht="18" customHeight="1" x14ac:dyDescent="0.35">
      <c r="A44" s="16" t="s">
        <v>40</v>
      </c>
      <c r="B44" s="22">
        <f>'[1]State Population'!C42</f>
        <v>831703</v>
      </c>
      <c r="C44" s="23">
        <f t="shared" si="0"/>
        <v>2.1358450595734782E-2</v>
      </c>
      <c r="D44" s="23">
        <f t="shared" si="1"/>
        <v>1.0679225297867391E-2</v>
      </c>
      <c r="E44" s="24">
        <f>'[1]Poverty-Uninsured Population'!E40</f>
        <v>1.5754927491232504E-2</v>
      </c>
      <c r="F44" s="24">
        <f t="shared" si="5"/>
        <v>4.7264782473697515E-3</v>
      </c>
      <c r="G44" s="23">
        <f>[1]Prevalence!J40</f>
        <v>1.475617212757622E-2</v>
      </c>
      <c r="H44" s="23">
        <f t="shared" si="6"/>
        <v>2.9512344255152442E-3</v>
      </c>
      <c r="I44" s="24">
        <f t="shared" si="4"/>
        <v>1.8356937970752388E-2</v>
      </c>
    </row>
    <row r="45" spans="1:9" ht="18" customHeight="1" x14ac:dyDescent="0.35">
      <c r="A45" s="16" t="s">
        <v>41</v>
      </c>
      <c r="B45" s="22">
        <f>'[1]State Population'!C43</f>
        <v>786145</v>
      </c>
      <c r="C45" s="23">
        <f t="shared" si="0"/>
        <v>2.0188503761058837E-2</v>
      </c>
      <c r="D45" s="23">
        <f t="shared" si="1"/>
        <v>1.0094251880529419E-2</v>
      </c>
      <c r="E45" s="24">
        <f>'[1]Poverty-Uninsured Population'!E41</f>
        <v>2.2280113248457873E-2</v>
      </c>
      <c r="F45" s="24">
        <f t="shared" si="5"/>
        <v>6.6840339745373621E-3</v>
      </c>
      <c r="G45" s="23">
        <f>[1]Prevalence!J41</f>
        <v>2.4062418763707193E-2</v>
      </c>
      <c r="H45" s="23">
        <f t="shared" si="6"/>
        <v>4.8124837527414388E-3</v>
      </c>
      <c r="I45" s="24">
        <f t="shared" si="4"/>
        <v>2.159076960780822E-2</v>
      </c>
    </row>
    <row r="46" spans="1:9" ht="18" customHeight="1" x14ac:dyDescent="0.35">
      <c r="A46" s="16" t="s">
        <v>42</v>
      </c>
      <c r="B46" s="22">
        <f>'[1]State Population'!C44</f>
        <v>278348</v>
      </c>
      <c r="C46" s="23">
        <f t="shared" si="0"/>
        <v>7.1480829171249654E-3</v>
      </c>
      <c r="D46" s="23">
        <f t="shared" si="1"/>
        <v>3.5740414585624827E-3</v>
      </c>
      <c r="E46" s="24">
        <f>'[1]Poverty-Uninsured Population'!E42</f>
        <v>5.9611622923064767E-3</v>
      </c>
      <c r="F46" s="24">
        <f t="shared" si="5"/>
        <v>1.7883486876919428E-3</v>
      </c>
      <c r="G46" s="23">
        <f>[1]Prevalence!J42</f>
        <v>6.1629741911153587E-3</v>
      </c>
      <c r="H46" s="23">
        <f t="shared" si="6"/>
        <v>1.2325948382230717E-3</v>
      </c>
      <c r="I46" s="24">
        <f t="shared" si="4"/>
        <v>6.5949849844774968E-3</v>
      </c>
    </row>
    <row r="47" spans="1:9" ht="18" customHeight="1" x14ac:dyDescent="0.35">
      <c r="A47" s="16" t="s">
        <v>43</v>
      </c>
      <c r="B47" s="22">
        <f>'[1]State Population'!C45</f>
        <v>737644</v>
      </c>
      <c r="C47" s="23">
        <f t="shared" si="0"/>
        <v>1.8942979562704701E-2</v>
      </c>
      <c r="D47" s="23">
        <f t="shared" si="1"/>
        <v>9.4714897813523505E-3</v>
      </c>
      <c r="E47" s="24">
        <f>'[1]Poverty-Uninsured Population'!E43</f>
        <v>1.0064970079086707E-2</v>
      </c>
      <c r="F47" s="24">
        <f t="shared" si="5"/>
        <v>3.0194910237260121E-3</v>
      </c>
      <c r="G47" s="23">
        <f>[1]Prevalence!J43</f>
        <v>8.6755784024047777E-3</v>
      </c>
      <c r="H47" s="23">
        <f t="shared" si="6"/>
        <v>1.7351156804809556E-3</v>
      </c>
      <c r="I47" s="24">
        <f t="shared" si="4"/>
        <v>1.4226096485559317E-2</v>
      </c>
    </row>
    <row r="48" spans="1:9" ht="18" customHeight="1" x14ac:dyDescent="0.35">
      <c r="A48" s="16" t="s">
        <v>44</v>
      </c>
      <c r="B48" s="22">
        <f>'[1]State Population'!C46</f>
        <v>440557</v>
      </c>
      <c r="C48" s="23">
        <f t="shared" si="0"/>
        <v>1.1313671970769767E-2</v>
      </c>
      <c r="D48" s="23">
        <f t="shared" si="1"/>
        <v>5.6568359853848837E-3</v>
      </c>
      <c r="E48" s="24">
        <f>'[1]Poverty-Uninsured Population'!E44</f>
        <v>1.2119598312304256E-2</v>
      </c>
      <c r="F48" s="24">
        <f t="shared" si="5"/>
        <v>3.6358794936912765E-3</v>
      </c>
      <c r="G48" s="23">
        <f>[1]Prevalence!J44</f>
        <v>1.1718163611266718E-2</v>
      </c>
      <c r="H48" s="23">
        <f t="shared" si="6"/>
        <v>2.3436327222533439E-3</v>
      </c>
      <c r="I48" s="24">
        <f t="shared" si="4"/>
        <v>1.1636348201329505E-2</v>
      </c>
    </row>
    <row r="49" spans="1:9" ht="18" customHeight="1" x14ac:dyDescent="0.35">
      <c r="A49" s="16" t="s">
        <v>45</v>
      </c>
      <c r="B49" s="22">
        <f>'[1]State Population'!C47</f>
        <v>1886079</v>
      </c>
      <c r="C49" s="23">
        <f t="shared" si="0"/>
        <v>4.8435228851107737E-2</v>
      </c>
      <c r="D49" s="23">
        <f t="shared" si="1"/>
        <v>2.4217614425553868E-2</v>
      </c>
      <c r="E49" s="24">
        <f>'[1]Poverty-Uninsured Population'!E45</f>
        <v>2.6839305723201395E-2</v>
      </c>
      <c r="F49" s="24">
        <f t="shared" si="5"/>
        <v>8.051791716960419E-3</v>
      </c>
      <c r="G49" s="23">
        <f>[1]Prevalence!J45</f>
        <v>2.6486235139479283E-2</v>
      </c>
      <c r="H49" s="23">
        <f t="shared" si="6"/>
        <v>5.2972470278958572E-3</v>
      </c>
      <c r="I49" s="24">
        <f t="shared" si="4"/>
        <v>3.7566653170410143E-2</v>
      </c>
    </row>
    <row r="50" spans="1:9" ht="18" customHeight="1" x14ac:dyDescent="0.35">
      <c r="A50" s="16" t="s">
        <v>46</v>
      </c>
      <c r="B50" s="22">
        <f>'[1]State Population'!C48</f>
        <v>262051</v>
      </c>
      <c r="C50" s="23">
        <f t="shared" si="0"/>
        <v>6.7295697347044504E-3</v>
      </c>
      <c r="D50" s="23">
        <f t="shared" si="1"/>
        <v>3.3647848673522252E-3</v>
      </c>
      <c r="E50" s="24">
        <f>'[1]Poverty-Uninsured Population'!E46</f>
        <v>5.8900035273893973E-3</v>
      </c>
      <c r="F50" s="24">
        <f t="shared" si="5"/>
        <v>1.7670010582168192E-3</v>
      </c>
      <c r="G50" s="23">
        <f>[1]Prevalence!J46</f>
        <v>5.7565638924587095E-3</v>
      </c>
      <c r="H50" s="23">
        <f t="shared" si="6"/>
        <v>1.151312778491742E-3</v>
      </c>
      <c r="I50" s="24">
        <f t="shared" si="4"/>
        <v>6.2830987040607871E-3</v>
      </c>
    </row>
    <row r="51" spans="1:9" ht="18" customHeight="1" x14ac:dyDescent="0.35">
      <c r="A51" s="16" t="s">
        <v>47</v>
      </c>
      <c r="B51" s="22">
        <f>'[1]State Population'!C49</f>
        <v>179436</v>
      </c>
      <c r="C51" s="23">
        <f t="shared" si="0"/>
        <v>4.6079849911522097E-3</v>
      </c>
      <c r="D51" s="23">
        <f t="shared" si="1"/>
        <v>2.3039924955761048E-3</v>
      </c>
      <c r="E51" s="24">
        <f>'[1]Poverty-Uninsured Population'!E47</f>
        <v>5.3509389488102382E-3</v>
      </c>
      <c r="F51" s="24">
        <f t="shared" si="5"/>
        <v>1.6052816846430715E-3</v>
      </c>
      <c r="G51" s="23">
        <f>[1]Prevalence!J47</f>
        <v>5.548782050577945E-3</v>
      </c>
      <c r="H51" s="23">
        <f t="shared" si="6"/>
        <v>1.109756410115589E-3</v>
      </c>
      <c r="I51" s="24">
        <f t="shared" si="4"/>
        <v>5.0190305903347653E-3</v>
      </c>
    </row>
    <row r="52" spans="1:9" ht="18" customHeight="1" x14ac:dyDescent="0.35">
      <c r="A52" s="16" t="s">
        <v>48</v>
      </c>
      <c r="B52" s="22">
        <f>'[1]State Population'!C50</f>
        <v>3193</v>
      </c>
      <c r="C52" s="23">
        <f t="shared" si="0"/>
        <v>8.1997459131662574E-5</v>
      </c>
      <c r="D52" s="23">
        <f t="shared" si="1"/>
        <v>4.0998729565831287E-5</v>
      </c>
      <c r="E52" s="24">
        <f>'[1]Poverty-Uninsured Population'!E48</f>
        <v>6.297381989351622E-5</v>
      </c>
      <c r="F52" s="24">
        <f t="shared" si="5"/>
        <v>1.8892145968054865E-5</v>
      </c>
      <c r="G52" s="23">
        <f>[1]Prevalence!J48</f>
        <v>7.2311742328547948E-5</v>
      </c>
      <c r="H52" s="23">
        <f t="shared" si="6"/>
        <v>1.446234846570959E-5</v>
      </c>
      <c r="I52" s="24">
        <f t="shared" si="4"/>
        <v>7.4353223999595739E-5</v>
      </c>
    </row>
    <row r="53" spans="1:9" ht="18" customHeight="1" x14ac:dyDescent="0.35">
      <c r="A53" s="16" t="s">
        <v>49</v>
      </c>
      <c r="B53" s="22">
        <f>'[1]State Population'!C51</f>
        <v>43548</v>
      </c>
      <c r="C53" s="23">
        <f t="shared" si="0"/>
        <v>1.1183292672300789E-3</v>
      </c>
      <c r="D53" s="23">
        <f t="shared" si="1"/>
        <v>5.5916463361503947E-4</v>
      </c>
      <c r="E53" s="24">
        <f>'[1]Poverty-Uninsured Population'!E49</f>
        <v>1.5234179632795104E-3</v>
      </c>
      <c r="F53" s="24">
        <f t="shared" si="5"/>
        <v>4.5702538898385311E-4</v>
      </c>
      <c r="G53" s="23">
        <f>[1]Prevalence!J49</f>
        <v>1.3794151353053387E-3</v>
      </c>
      <c r="H53" s="23">
        <f t="shared" si="6"/>
        <v>2.7588302706106773E-4</v>
      </c>
      <c r="I53" s="24">
        <f t="shared" si="4"/>
        <v>1.2920730496599603E-3</v>
      </c>
    </row>
    <row r="54" spans="1:9" ht="18" customHeight="1" x14ac:dyDescent="0.35">
      <c r="A54" s="16" t="s">
        <v>50</v>
      </c>
      <c r="B54" s="22">
        <f>'[1]State Population'!C52</f>
        <v>443749</v>
      </c>
      <c r="C54" s="23">
        <f t="shared" si="0"/>
        <v>1.1395643749519617E-2</v>
      </c>
      <c r="D54" s="23">
        <f t="shared" si="1"/>
        <v>5.6978218747598085E-3</v>
      </c>
      <c r="E54" s="24">
        <f>'[1]Poverty-Uninsured Population'!E50</f>
        <v>8.6622180454027694E-3</v>
      </c>
      <c r="F54" s="24">
        <f t="shared" si="5"/>
        <v>2.5986654136208307E-3</v>
      </c>
      <c r="G54" s="23">
        <f>[1]Prevalence!J50</f>
        <v>7.962529702734665E-3</v>
      </c>
      <c r="H54" s="23">
        <f t="shared" si="6"/>
        <v>1.592505940546933E-3</v>
      </c>
      <c r="I54" s="24">
        <f t="shared" si="4"/>
        <v>9.8889932289275718E-3</v>
      </c>
    </row>
    <row r="55" spans="1:9" ht="18" customHeight="1" x14ac:dyDescent="0.35">
      <c r="A55" s="16" t="s">
        <v>51</v>
      </c>
      <c r="B55" s="22">
        <f>'[1]State Population'!C53</f>
        <v>478174</v>
      </c>
      <c r="C55" s="23">
        <f t="shared" si="0"/>
        <v>1.2279690893461828E-2</v>
      </c>
      <c r="D55" s="23">
        <f t="shared" si="1"/>
        <v>6.1398454467309141E-3</v>
      </c>
      <c r="E55" s="24">
        <f>'[1]Poverty-Uninsured Population'!E51</f>
        <v>8.8507331458768362E-3</v>
      </c>
      <c r="F55" s="24">
        <f t="shared" si="5"/>
        <v>2.6552199437630507E-3</v>
      </c>
      <c r="G55" s="23">
        <f>[1]Prevalence!J51</f>
        <v>7.8444510348817196E-3</v>
      </c>
      <c r="H55" s="23">
        <f t="shared" si="6"/>
        <v>1.5688902069763439E-3</v>
      </c>
      <c r="I55" s="24">
        <f t="shared" si="4"/>
        <v>1.0363955597470309E-2</v>
      </c>
    </row>
    <row r="56" spans="1:9" ht="18" customHeight="1" x14ac:dyDescent="0.35">
      <c r="A56" s="16" t="s">
        <v>52</v>
      </c>
      <c r="B56" s="22">
        <f>'[1]State Population'!C54</f>
        <v>545939</v>
      </c>
      <c r="C56" s="23">
        <f t="shared" si="0"/>
        <v>1.4019921967078212E-2</v>
      </c>
      <c r="D56" s="23">
        <f t="shared" si="1"/>
        <v>7.009960983539106E-3</v>
      </c>
      <c r="E56" s="24">
        <f>'[1]Poverty-Uninsured Population'!E52</f>
        <v>1.7223987490992378E-2</v>
      </c>
      <c r="F56" s="24">
        <f t="shared" si="5"/>
        <v>5.1671962472977133E-3</v>
      </c>
      <c r="G56" s="23">
        <f>[1]Prevalence!J52</f>
        <v>1.6350691812846228E-2</v>
      </c>
      <c r="H56" s="23">
        <f t="shared" si="6"/>
        <v>3.270138362569246E-3</v>
      </c>
      <c r="I56" s="24">
        <f t="shared" si="4"/>
        <v>1.5447295593406065E-2</v>
      </c>
    </row>
    <row r="57" spans="1:9" ht="18" customHeight="1" x14ac:dyDescent="0.35">
      <c r="A57" s="26" t="s">
        <v>53</v>
      </c>
      <c r="B57" s="22">
        <f>'[1]State Population'!C55</f>
        <v>181629</v>
      </c>
      <c r="C57" s="23">
        <f t="shared" si="0"/>
        <v>4.6643020684700096E-3</v>
      </c>
      <c r="D57" s="23">
        <f t="shared" si="1"/>
        <v>2.3321510342350048E-3</v>
      </c>
      <c r="E57" s="24">
        <f>'[1]Poverty-Uninsured Population'!E53</f>
        <v>5.6500563336419809E-3</v>
      </c>
      <c r="F57" s="24">
        <f t="shared" si="5"/>
        <v>1.6950169000925941E-3</v>
      </c>
      <c r="G57" s="23">
        <f>[1]Prevalence!J53</f>
        <v>5.7455798303328535E-3</v>
      </c>
      <c r="H57" s="23">
        <f t="shared" si="6"/>
        <v>1.1491159660665707E-3</v>
      </c>
      <c r="I57" s="24">
        <f t="shared" si="4"/>
        <v>5.1762839003941692E-3</v>
      </c>
    </row>
    <row r="58" spans="1:9" ht="18" customHeight="1" x14ac:dyDescent="0.35">
      <c r="A58" s="16" t="s">
        <v>54</v>
      </c>
      <c r="B58" s="22">
        <f>'[1]State Population'!C56</f>
        <v>64271</v>
      </c>
      <c r="C58" s="23">
        <f t="shared" si="0"/>
        <v>1.650503819558749E-3</v>
      </c>
      <c r="D58" s="23">
        <f t="shared" si="1"/>
        <v>8.2525190977937449E-4</v>
      </c>
      <c r="E58" s="24">
        <f>'[1]Poverty-Uninsured Population'!E54</f>
        <v>2.3142694747614839E-3</v>
      </c>
      <c r="F58" s="24">
        <f t="shared" si="5"/>
        <v>6.9428084242844517E-4</v>
      </c>
      <c r="G58" s="23">
        <f>[1]Prevalence!J54</f>
        <v>2.1263313598635048E-3</v>
      </c>
      <c r="H58" s="23">
        <f t="shared" si="6"/>
        <v>4.2526627197270097E-4</v>
      </c>
      <c r="I58" s="24">
        <f t="shared" si="4"/>
        <v>1.9447990241805205E-3</v>
      </c>
    </row>
    <row r="59" spans="1:9" s="27" customFormat="1" ht="18" customHeight="1" x14ac:dyDescent="0.35">
      <c r="A59" s="16" t="s">
        <v>55</v>
      </c>
      <c r="B59" s="22">
        <f>'[1]State Population'!C57</f>
        <v>15939</v>
      </c>
      <c r="C59" s="23">
        <f t="shared" si="0"/>
        <v>4.0931960573115247E-4</v>
      </c>
      <c r="D59" s="23">
        <f t="shared" si="1"/>
        <v>2.0465980286557623E-4</v>
      </c>
      <c r="E59" s="24">
        <f>'[1]Poverty-Uninsured Population'!E55</f>
        <v>6.0923892064618061E-4</v>
      </c>
      <c r="F59" s="24">
        <f t="shared" si="5"/>
        <v>1.8277167619385417E-4</v>
      </c>
      <c r="G59" s="23">
        <f>[1]Prevalence!J55</f>
        <v>5.1533558140471507E-4</v>
      </c>
      <c r="H59" s="23">
        <f t="shared" si="6"/>
        <v>1.0306711628094303E-4</v>
      </c>
      <c r="I59" s="24">
        <f t="shared" si="4"/>
        <v>4.9049859534037337E-4</v>
      </c>
    </row>
    <row r="60" spans="1:9" ht="18" customHeight="1" x14ac:dyDescent="0.35">
      <c r="A60" s="16" t="s">
        <v>56</v>
      </c>
      <c r="B60" s="22">
        <f>'[1]State Population'!C58</f>
        <v>475064</v>
      </c>
      <c r="C60" s="23">
        <f t="shared" si="0"/>
        <v>1.2199824906020717E-2</v>
      </c>
      <c r="D60" s="23">
        <f t="shared" si="1"/>
        <v>6.0999124530103583E-3</v>
      </c>
      <c r="E60" s="24">
        <f>'[1]Poverty-Uninsured Population'!E56</f>
        <v>1.911204301028422E-2</v>
      </c>
      <c r="F60" s="24">
        <f t="shared" si="5"/>
        <v>5.7336129030852662E-3</v>
      </c>
      <c r="G60" s="23">
        <f>[1]Prevalence!J56</f>
        <v>1.9676116621448945E-2</v>
      </c>
      <c r="H60" s="23">
        <f t="shared" si="6"/>
        <v>3.9352233242897893E-3</v>
      </c>
      <c r="I60" s="24">
        <f t="shared" si="4"/>
        <v>1.5768748680385414E-2</v>
      </c>
    </row>
    <row r="61" spans="1:9" ht="18" customHeight="1" x14ac:dyDescent="0.35">
      <c r="A61" s="16" t="s">
        <v>57</v>
      </c>
      <c r="B61" s="22">
        <f>'[1]State Population'!C59</f>
        <v>54590</v>
      </c>
      <c r="C61" s="23">
        <f t="shared" si="0"/>
        <v>1.4018920432187472E-3</v>
      </c>
      <c r="D61" s="23">
        <f t="shared" si="1"/>
        <v>7.0094602160937361E-4</v>
      </c>
      <c r="E61" s="24">
        <f>'[1]Poverty-Uninsured Population'!E57</f>
        <v>1.1519093348051899E-3</v>
      </c>
      <c r="F61" s="24">
        <f t="shared" si="5"/>
        <v>3.4557280044155694E-4</v>
      </c>
      <c r="G61" s="23">
        <f>[1]Prevalence!J57</f>
        <v>1.2494370668160498E-3</v>
      </c>
      <c r="H61" s="23">
        <f t="shared" si="6"/>
        <v>2.4988741336321E-4</v>
      </c>
      <c r="I61" s="24">
        <f t="shared" si="4"/>
        <v>1.2964062354141406E-3</v>
      </c>
    </row>
    <row r="62" spans="1:9" ht="18" customHeight="1" x14ac:dyDescent="0.35">
      <c r="A62" s="16" t="s">
        <v>58</v>
      </c>
      <c r="B62" s="22">
        <f>'[1]State Population'!C60</f>
        <v>825653</v>
      </c>
      <c r="C62" s="23">
        <f t="shared" si="0"/>
        <v>2.1203084285760915E-2</v>
      </c>
      <c r="D62" s="23">
        <f t="shared" si="1"/>
        <v>1.0601542142880458E-2</v>
      </c>
      <c r="E62" s="24">
        <f>'[1]Poverty-Uninsured Population'!E58</f>
        <v>1.7517137912843025E-2</v>
      </c>
      <c r="F62" s="24">
        <f t="shared" si="5"/>
        <v>5.2551413738529075E-3</v>
      </c>
      <c r="G62" s="23">
        <f>[1]Prevalence!J58</f>
        <v>1.5564416032337079E-2</v>
      </c>
      <c r="H62" s="23">
        <f t="shared" si="6"/>
        <v>3.112883206467416E-3</v>
      </c>
      <c r="I62" s="24">
        <f t="shared" si="4"/>
        <v>1.8969566723200781E-2</v>
      </c>
    </row>
    <row r="63" spans="1:9" ht="18" customHeight="1" x14ac:dyDescent="0.35">
      <c r="A63" s="16" t="s">
        <v>59</v>
      </c>
      <c r="B63" s="22">
        <f>'[1]State Population'!C61</f>
        <v>220880</v>
      </c>
      <c r="C63" s="23">
        <f t="shared" si="0"/>
        <v>5.6722827350459224E-3</v>
      </c>
      <c r="D63" s="23">
        <f t="shared" si="1"/>
        <v>2.8361413675229612E-3</v>
      </c>
      <c r="E63" s="24">
        <f>'[1]Poverty-Uninsured Population'!E59</f>
        <v>5.9551133226820336E-3</v>
      </c>
      <c r="F63" s="24">
        <f t="shared" si="5"/>
        <v>1.7865339968046101E-3</v>
      </c>
      <c r="G63" s="23">
        <f>[1]Prevalence!J59</f>
        <v>6.6719024029466573E-3</v>
      </c>
      <c r="H63" s="23">
        <f t="shared" si="6"/>
        <v>1.3343804805893316E-3</v>
      </c>
      <c r="I63" s="24">
        <f t="shared" ref="I63" si="7">(C63*C$4)+(E63*E$4)+(G63*G$4)</f>
        <v>5.9570558449169031E-3</v>
      </c>
    </row>
    <row r="64" spans="1:9" ht="18" customHeight="1" x14ac:dyDescent="0.35">
      <c r="A64" s="16" t="s">
        <v>91</v>
      </c>
      <c r="B64" s="24"/>
      <c r="C64" s="24"/>
      <c r="D64" s="23"/>
      <c r="E64" s="24"/>
      <c r="F64" s="24"/>
      <c r="G64" s="23"/>
      <c r="H64" s="23"/>
      <c r="I64" s="24"/>
    </row>
    <row r="65" spans="1:9" ht="18" customHeight="1" x14ac:dyDescent="0.35">
      <c r="A65" s="16" t="s">
        <v>60</v>
      </c>
      <c r="B65" s="24"/>
      <c r="C65" s="24"/>
      <c r="D65" s="23"/>
      <c r="E65" s="24"/>
      <c r="F65" s="24"/>
      <c r="G65" s="23"/>
      <c r="H65" s="23"/>
      <c r="I65" s="24"/>
    </row>
    <row r="66" spans="1:9" ht="18" customHeight="1" x14ac:dyDescent="0.35">
      <c r="A66" s="28" t="s">
        <v>61</v>
      </c>
      <c r="B66" s="22">
        <f>SUM(B7:B65)</f>
        <v>38940231</v>
      </c>
      <c r="C66" s="24">
        <f>SUM(C7:C65)</f>
        <v>1.0000000000000002</v>
      </c>
      <c r="D66" s="23">
        <f t="shared" ref="D66" si="8">C66*$C$4</f>
        <v>0.50000000000000011</v>
      </c>
      <c r="E66" s="24">
        <f>SUM(E7:E65)</f>
        <v>1.0000000000000002</v>
      </c>
      <c r="F66" s="24">
        <f t="shared" si="5"/>
        <v>0.30000000000000004</v>
      </c>
      <c r="G66" s="24">
        <f>SUM(G7:G65)</f>
        <v>1</v>
      </c>
      <c r="H66" s="23">
        <f t="shared" si="6"/>
        <v>0.2</v>
      </c>
      <c r="I66" s="24">
        <f>SUM(I7:I65)</f>
        <v>1.0000000000000002</v>
      </c>
    </row>
    <row r="67" spans="1:9" ht="18" hidden="1" customHeight="1" x14ac:dyDescent="0.35">
      <c r="H67" s="29"/>
    </row>
    <row r="68" spans="1:9" ht="18" hidden="1" customHeight="1" x14ac:dyDescent="0.35">
      <c r="H68" s="29"/>
    </row>
    <row r="69" spans="1:9" hidden="1" x14ac:dyDescent="0.35">
      <c r="B69" s="30"/>
      <c r="H69" s="29"/>
    </row>
    <row r="70" spans="1:9" ht="15.65" hidden="1" customHeight="1" x14ac:dyDescent="0.35">
      <c r="H70" s="29"/>
    </row>
    <row r="71" spans="1:9" ht="15.65" hidden="1" customHeight="1" x14ac:dyDescent="0.35">
      <c r="H71" s="29"/>
    </row>
    <row r="72" spans="1:9" ht="15.65" hidden="1" customHeight="1" x14ac:dyDescent="0.35">
      <c r="H72" s="29"/>
    </row>
    <row r="73" spans="1:9" hidden="1" x14ac:dyDescent="0.35">
      <c r="H73" s="29"/>
    </row>
    <row r="74" spans="1:9" hidden="1" x14ac:dyDescent="0.35">
      <c r="H74" s="29"/>
    </row>
  </sheetData>
  <sheetProtection sheet="1" objects="1" scenarios="1" selectLockedCells="1"/>
  <mergeCells count="1">
    <mergeCell ref="A2:I2"/>
  </mergeCells>
  <printOptions gridLines="1"/>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DHCSDOC-1797567310-7340</_dlc_DocId>
    <_dlc_DocIdUrl xmlns="69bc34b3-1921-46c7-8c7a-d18363374b4b">
      <Url>http://dhcsgovstaging:88/_layouts/15/DocIdRedir.aspx?ID=DHCSDOC-1797567310-7340</Url>
      <Description>DHCSDOC-1797567310-7340</Description>
    </_dlc_DocIdUrl>
  </documentManagement>
</p:properties>
</file>

<file path=customXml/itemProps1.xml><?xml version="1.0" encoding="utf-8"?>
<ds:datastoreItem xmlns:ds="http://schemas.openxmlformats.org/officeDocument/2006/customXml" ds:itemID="{8D3CB32D-77CD-41FA-A004-410FE3033FF1}"/>
</file>

<file path=customXml/itemProps2.xml><?xml version="1.0" encoding="utf-8"?>
<ds:datastoreItem xmlns:ds="http://schemas.openxmlformats.org/officeDocument/2006/customXml" ds:itemID="{AA443C2B-81CB-4209-9E2C-FAB47EA5C4BD}"/>
</file>

<file path=customXml/itemProps3.xml><?xml version="1.0" encoding="utf-8"?>
<ds:datastoreItem xmlns:ds="http://schemas.openxmlformats.org/officeDocument/2006/customXml" ds:itemID="{23606C51-9E05-4C1C-81FE-FB54257BCD1C}"/>
</file>

<file path=customXml/itemProps4.xml><?xml version="1.0" encoding="utf-8"?>
<ds:datastoreItem xmlns:ds="http://schemas.openxmlformats.org/officeDocument/2006/customXml" ds:itemID="{6C0F5EC0-51A9-4DE2-BF3F-F73F439B4B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Enclosure 1</vt:lpstr>
      <vt:lpstr>'Enclosure 1'!Print_Area</vt:lpstr>
      <vt:lpstr>'Enclosure 1'!Print_Titles</vt:lpstr>
      <vt:lpstr>TitleRegion1.a3.i66.2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Liu, Becky@DHCS</cp:lastModifiedBy>
  <cp:lastPrinted>2023-06-06T22:16:42Z</cp:lastPrinted>
  <dcterms:created xsi:type="dcterms:W3CDTF">2017-06-07T17:15:53Z</dcterms:created>
  <dcterms:modified xsi:type="dcterms:W3CDTF">2023-11-06T23:07:04Z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31e56961-fe54-4aa8-911c-fe66674fcf26</vt:lpwstr>
  </property>
  <property fmtid="{D5CDD505-2E9C-101B-9397-08002B2CF9AE}" pid="4" name="Division">
    <vt:lpwstr>11;#Community Services|c23dee46-a4de-4c29-8bbc-79830d9e7d7c</vt:lpwstr>
  </property>
</Properties>
</file>